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tesco-my.sharepoint.com/personal/ferhad_sookhlal_tesco_com/Documents/Desktop/"/>
    </mc:Choice>
  </mc:AlternateContent>
  <xr:revisionPtr revIDLastSave="350" documentId="8_{CA9B11CB-F49C-4178-9872-EF35916C44CC}" xr6:coauthVersionLast="47" xr6:coauthVersionMax="47" xr10:uidLastSave="{295281CD-1319-4EC5-B8F9-79B367279468}"/>
  <bookViews>
    <workbookView xWindow="28680" yWindow="-120" windowWidth="29040" windowHeight="15720" activeTab="5" xr2:uid="{66C4F846-6EB1-4F60-AE11-C3D64CC2EF31}"/>
  </bookViews>
  <sheets>
    <sheet name="Income Statement" sheetId="1" r:id="rId1"/>
    <sheet name="Comprehensive Income Statement" sheetId="2" r:id="rId2"/>
    <sheet name="Group Balance Sheet" sheetId="3" r:id="rId3"/>
    <sheet name="Statement of Changes in Equity" sheetId="4" r:id="rId4"/>
    <sheet name="Group Cashflow" sheetId="5" r:id="rId5"/>
    <sheet name="5 year record" sheetId="6" r:id="rId6"/>
  </sheets>
  <externalReferences>
    <externalReference r:id="rId7"/>
    <externalReference r:id="rId8"/>
  </externalReferences>
  <definedNames>
    <definedName name="______________ab1" localSheetId="5" hidden="1">{"'Matrix'!$A$3:$J$47"}</definedName>
    <definedName name="______________ab1" hidden="1">{"'Matrix'!$A$3:$J$47"}</definedName>
    <definedName name="_____________ab1" localSheetId="5" hidden="1">{"'Matrix'!$A$3:$J$47"}</definedName>
    <definedName name="_____________ab1" hidden="1">{"'Matrix'!$A$3:$J$47"}</definedName>
    <definedName name="____________ab1" localSheetId="5" hidden="1">{"'Matrix'!$A$3:$J$47"}</definedName>
    <definedName name="____________ab1" hidden="1">{"'Matrix'!$A$3:$J$47"}</definedName>
    <definedName name="___________ab1" localSheetId="5" hidden="1">{"'Matrix'!$A$3:$J$47"}</definedName>
    <definedName name="___________ab1" hidden="1">{"'Matrix'!$A$3:$J$47"}</definedName>
    <definedName name="__________ab1" localSheetId="5" hidden="1">{"'Matrix'!$A$3:$J$47"}</definedName>
    <definedName name="__________ab1" hidden="1">{"'Matrix'!$A$3:$J$47"}</definedName>
    <definedName name="_________ab1" localSheetId="5" hidden="1">{"'Matrix'!$A$3:$J$47"}</definedName>
    <definedName name="_________ab1" hidden="1">{"'Matrix'!$A$3:$J$47"}</definedName>
    <definedName name="________ab1" localSheetId="5" hidden="1">{"'Matrix'!$A$3:$J$47"}</definedName>
    <definedName name="________ab1" hidden="1">{"'Matrix'!$A$3:$J$47"}</definedName>
    <definedName name="_______ab1" localSheetId="5" hidden="1">{"'Matrix'!$A$3:$J$47"}</definedName>
    <definedName name="_______ab1" hidden="1">{"'Matrix'!$A$3:$J$47"}</definedName>
    <definedName name="______ab1" localSheetId="5" hidden="1">{"'Matrix'!$A$3:$J$47"}</definedName>
    <definedName name="______ab1" hidden="1">{"'Matrix'!$A$3:$J$47"}</definedName>
    <definedName name="_____ab1" localSheetId="5" hidden="1">{"'Matrix'!$A$3:$J$47"}</definedName>
    <definedName name="_____ab1" hidden="1">{"'Matrix'!$A$3:$J$47"}</definedName>
    <definedName name="____ab1" localSheetId="5" hidden="1">{"'Matrix'!$A$3:$J$47"}</definedName>
    <definedName name="____ab1" hidden="1">{"'Matrix'!$A$3:$J$47"}</definedName>
    <definedName name="___ab1" localSheetId="5" hidden="1">{"'Matrix'!$A$3:$J$47"}</definedName>
    <definedName name="___ab1" hidden="1">{"'Matrix'!$A$3:$J$47"}</definedName>
    <definedName name="__10__123Graph_BCHART_2" hidden="1">#REF!</definedName>
    <definedName name="__11__123Graph_BCHART_3" hidden="1">#REF!</definedName>
    <definedName name="__12__123Graph_BCHART_4" hidden="1">#REF!</definedName>
    <definedName name="__123Graph_A" hidden="1">#REF!</definedName>
    <definedName name="__123Graph_AWYKRES1" hidden="1">#REF!</definedName>
    <definedName name="__123Graph_AWYKRES2" hidden="1">#REF!</definedName>
    <definedName name="__123Graph_AWYKRES3" hidden="1">#REF!</definedName>
    <definedName name="__123Graph_B" hidden="1">#REF!</definedName>
    <definedName name="__123Graph_BWYKRES1" hidden="1">#REF!</definedName>
    <definedName name="__123Graph_BWYKRES2" hidden="1">#REF!</definedName>
    <definedName name="__123Graph_BWYKRES3" hidden="1">#REF!</definedName>
    <definedName name="__123Graph_C" hidden="1">[1]PET_QED!$R$5:$R$57</definedName>
    <definedName name="__123Graph_D" hidden="1">#REF!</definedName>
    <definedName name="__123Graph_E" hidden="1">#REF!</definedName>
    <definedName name="__123Graph_F" hidden="1">#REF!</definedName>
    <definedName name="__123Graph_X" hidden="1">#REF!</definedName>
    <definedName name="__13__123Graph_BCHART_5" hidden="1">#REF!</definedName>
    <definedName name="__14__123Graph_BCHART_7" hidden="1">#REF!</definedName>
    <definedName name="__15__123Graph_BCHART_8" hidden="1">#REF!</definedName>
    <definedName name="__16__123Graph_CCHART_1" hidden="1">#REF!</definedName>
    <definedName name="__17__123Graph_CCHART_2" hidden="1">#REF!</definedName>
    <definedName name="__18__123Graph_CCHART_3" hidden="1">#REF!</definedName>
    <definedName name="__19__123Graph_XCHART_1" hidden="1">#REF!</definedName>
    <definedName name="__2__123Graph_ACHART_1" hidden="1">#REF!</definedName>
    <definedName name="__20__123Graph_XCHART_2" hidden="1">#REF!</definedName>
    <definedName name="__21__123Graph_XCHART_3" hidden="1">#REF!</definedName>
    <definedName name="__22__123Graph_XCHART_4" hidden="1">#REF!</definedName>
    <definedName name="__23__123Graph_XCHART_5" hidden="1">#REF!</definedName>
    <definedName name="__24__123Graph_XCHART_7" hidden="1">#REF!</definedName>
    <definedName name="__25__123Graph_XCHART_8" hidden="1">#REF!</definedName>
    <definedName name="__3__123Graph_ACHART_2" hidden="1">#REF!</definedName>
    <definedName name="__4__123Graph_ACHART_3" hidden="1">#REF!</definedName>
    <definedName name="__5__123Graph_ACHART_4" hidden="1">#REF!</definedName>
    <definedName name="__6__123Graph_ACHART_5" hidden="1">#REF!</definedName>
    <definedName name="__7__123Graph_ACHART_7" hidden="1">#REF!</definedName>
    <definedName name="__8__123Graph_ACHART_8" hidden="1">#REF!</definedName>
    <definedName name="__9__123Graph_BCHART_1" hidden="1">#REF!</definedName>
    <definedName name="__ab1" localSheetId="5" hidden="1">{"'Matrix'!$A$3:$J$47"}</definedName>
    <definedName name="__ab1" hidden="1">{"'Matrix'!$A$3:$J$47"}</definedName>
    <definedName name="__f1" localSheetId="5" hidden="1">{#N/A,#N/A,FALSE,"P1";#N/A,#N/A,FALSE,"P2";#N/A,#N/A,FALSE,"P3";#N/A,#N/A,FALSE,"P4";#N/A,#N/A,FALSE,"P5";#N/A,#N/A,FALSE,"P6";#N/A,#N/A,FALSE,"P7"}</definedName>
    <definedName name="__f1" hidden="1">{#N/A,#N/A,FALSE,"P1";#N/A,#N/A,FALSE,"P2";#N/A,#N/A,FALSE,"P3";#N/A,#N/A,FALSE,"P4";#N/A,#N/A,FALSE,"P5";#N/A,#N/A,FALSE,"P6";#N/A,#N/A,FALSE,"P7"}</definedName>
    <definedName name="_1___123Graph_ACHART_1" hidden="1">#REF!</definedName>
    <definedName name="_1__123Graph_ACHART_1" hidden="1">#REF!</definedName>
    <definedName name="_10_____123Graph_ACHART_7" hidden="1">#REF!</definedName>
    <definedName name="_10___123Graph_BCHART_1" hidden="1">#REF!</definedName>
    <definedName name="_10___123Graph_BCHART_2" hidden="1">#REF!</definedName>
    <definedName name="_10___123Graph_BCHART_3" hidden="1">#REF!</definedName>
    <definedName name="_10__123Graph_ACHART_9" hidden="1">#REF!</definedName>
    <definedName name="_10__123Graph_BCHART_1" hidden="1">#REF!</definedName>
    <definedName name="_10__123Graph_BCHART_2" hidden="1">#REF!</definedName>
    <definedName name="_10__123Graph_BCHART_3" hidden="1">#REF!</definedName>
    <definedName name="_102__123Graph_CCHART_2" hidden="1">#REF!</definedName>
    <definedName name="_106__123Graph_ACHART_4" hidden="1">#REF!</definedName>
    <definedName name="_108__123Graph_CCHART_3" hidden="1">#REF!</definedName>
    <definedName name="_11_____123Graph_ACHART_8" hidden="1">#REF!</definedName>
    <definedName name="_11___123Graph_BCHART_2" hidden="1">#REF!</definedName>
    <definedName name="_11___123Graph_BCHART_3" hidden="1">#REF!</definedName>
    <definedName name="_11___123Graph_BCHART_4" hidden="1">#REF!</definedName>
    <definedName name="_11__123Graph_BCHART_1" hidden="1">#REF!</definedName>
    <definedName name="_11__123Graph_BCHART_2" hidden="1">#REF!</definedName>
    <definedName name="_11__123Graph_BCHART_3" hidden="1">#REF!</definedName>
    <definedName name="_11__123Graph_BCHART_4" hidden="1">#REF!</definedName>
    <definedName name="_113__123Graph_ACHART_5" hidden="1">#REF!</definedName>
    <definedName name="_114__123Graph_XCHART_1" hidden="1">#REF!</definedName>
    <definedName name="_12_____123Graph_BCHART_1" hidden="1">#REF!</definedName>
    <definedName name="_12___123Graph_BCHART_3" hidden="1">#REF!</definedName>
    <definedName name="_12___123Graph_BCHART_4" hidden="1">#REF!</definedName>
    <definedName name="_12___123Graph_BCHART_5" hidden="1">#REF!</definedName>
    <definedName name="_12__123Graph_ACHART_1" hidden="1">#REF!</definedName>
    <definedName name="_12__123Graph_BCHART_2" hidden="1">#REF!</definedName>
    <definedName name="_12__123Graph_BCHART_3" hidden="1">#REF!</definedName>
    <definedName name="_12__123Graph_BCHART_4" hidden="1">#REF!</definedName>
    <definedName name="_12__123Graph_BCHART_5" hidden="1">#REF!</definedName>
    <definedName name="_120__123Graph_ACHART_7" hidden="1">#REF!</definedName>
    <definedName name="_120__123Graph_XCHART_2" hidden="1">#REF!</definedName>
    <definedName name="_126__123Graph_XCHART_3" hidden="1">#REF!</definedName>
    <definedName name="_127__123Graph_ACHART_8" hidden="1">#REF!</definedName>
    <definedName name="_128__123Graph_ACHART_9" hidden="1">#REF!</definedName>
    <definedName name="_13_____123Graph_BCHART_2" hidden="1">#REF!</definedName>
    <definedName name="_13___123Graph_BCHART_4" hidden="1">#REF!</definedName>
    <definedName name="_13___123Graph_BCHART_5" hidden="1">#REF!</definedName>
    <definedName name="_13___123Graph_BCHART_7" hidden="1">#REF!</definedName>
    <definedName name="_13__123Graph_ACHART_9" hidden="1">#REF!</definedName>
    <definedName name="_13__123Graph_BCHART_3" hidden="1">#REF!</definedName>
    <definedName name="_13__123Graph_BCHART_4" hidden="1">#REF!</definedName>
    <definedName name="_13__123Graph_BCHART_5" hidden="1">#REF!</definedName>
    <definedName name="_13__123Graph_BCHART_7" hidden="1">#REF!</definedName>
    <definedName name="_132__123Graph_XCHART_4" hidden="1">#REF!</definedName>
    <definedName name="_135__123Graph_BCHART_1" hidden="1">#REF!</definedName>
    <definedName name="_138__123Graph_XCHART_5" hidden="1">#REF!</definedName>
    <definedName name="_14_____123Graph_BCHART_3" hidden="1">#REF!</definedName>
    <definedName name="_14___123Graph_BCHART_5" hidden="1">#REF!</definedName>
    <definedName name="_14___123Graph_BCHART_7" hidden="1">#REF!</definedName>
    <definedName name="_14___123Graph_BCHART_8" hidden="1">#REF!</definedName>
    <definedName name="_14__123Graph_BCHART_1" hidden="1">#REF!</definedName>
    <definedName name="_14__123Graph_BCHART_4" hidden="1">#REF!</definedName>
    <definedName name="_14__123Graph_BCHART_5" hidden="1">#REF!</definedName>
    <definedName name="_14__123Graph_BCHART_7" hidden="1">#REF!</definedName>
    <definedName name="_14__123Graph_BCHART_8" hidden="1">#REF!</definedName>
    <definedName name="_142__123Graph_BCHART_2" hidden="1">#REF!</definedName>
    <definedName name="_144__123Graph_XCHART_7" hidden="1">#REF!</definedName>
    <definedName name="_149__123Graph_BCHART_3" hidden="1">#REF!</definedName>
    <definedName name="_15_____123Graph_BCHART_4" hidden="1">#REF!</definedName>
    <definedName name="_15___123Graph_BCHART_7" hidden="1">#REF!</definedName>
    <definedName name="_15___123Graph_BCHART_8" hidden="1">#REF!</definedName>
    <definedName name="_15___123Graph_CCHART_1" hidden="1">#REF!</definedName>
    <definedName name="_15__123Graph_BCHART_2" hidden="1">#REF!</definedName>
    <definedName name="_15__123Graph_BCHART_5" hidden="1">#REF!</definedName>
    <definedName name="_15__123Graph_BCHART_7" hidden="1">#REF!</definedName>
    <definedName name="_15__123Graph_BCHART_8" hidden="1">#REF!</definedName>
    <definedName name="_15__123Graph_CCHART_1" hidden="1">#REF!</definedName>
    <definedName name="_150__123Graph_XCHART_8" hidden="1">#REF!</definedName>
    <definedName name="_156__123Graph_BCHART_4" hidden="1">#REF!</definedName>
    <definedName name="_16_____123Graph_BCHART_5" hidden="1">#REF!</definedName>
    <definedName name="_16___123Graph_BCHART_8" hidden="1">#REF!</definedName>
    <definedName name="_16___123Graph_CCHART_1" hidden="1">#REF!</definedName>
    <definedName name="_16___123Graph_CCHART_2" hidden="1">#REF!</definedName>
    <definedName name="_16__123Graph_BCHART_3" hidden="1">#REF!</definedName>
    <definedName name="_16__123Graph_BCHART_7" hidden="1">#REF!</definedName>
    <definedName name="_16__123Graph_BCHART_8" hidden="1">#REF!</definedName>
    <definedName name="_16__123Graph_BCHART_9" hidden="1">#REF!</definedName>
    <definedName name="_16__123Graph_CCHART_1" hidden="1">#REF!</definedName>
    <definedName name="_16__123Graph_CCHART_2" hidden="1">#REF!</definedName>
    <definedName name="_163__123Graph_BCHART_5" hidden="1">#REF!</definedName>
    <definedName name="_17_____123Graph_BCHART_7" hidden="1">#REF!</definedName>
    <definedName name="_17___123Graph_CCHART_1" hidden="1">#REF!</definedName>
    <definedName name="_17___123Graph_CCHART_2" hidden="1">#REF!</definedName>
    <definedName name="_17___123Graph_CCHART_3" hidden="1">#REF!</definedName>
    <definedName name="_17__123Graph_BCHART_4" hidden="1">#REF!</definedName>
    <definedName name="_17__123Graph_BCHART_8" hidden="1">#REF!</definedName>
    <definedName name="_17__123Graph_BCHART_9" hidden="1">#REF!</definedName>
    <definedName name="_17__123Graph_CCHART_1" hidden="1">#REF!</definedName>
    <definedName name="_17__123Graph_CCHART_2" hidden="1">#REF!</definedName>
    <definedName name="_17__123Graph_CCHART_3" hidden="1">#REF!</definedName>
    <definedName name="_170__123Graph_BCHART_7" hidden="1">#REF!</definedName>
    <definedName name="_177__123Graph_BCHART_8" hidden="1">#REF!</definedName>
    <definedName name="_178__123Graph_BCHART_9" hidden="1">#REF!</definedName>
    <definedName name="_18_____123Graph_BCHART_8" hidden="1">#REF!</definedName>
    <definedName name="_18___123Graph_CCHART_2" hidden="1">#REF!</definedName>
    <definedName name="_18___123Graph_CCHART_3" hidden="1">#REF!</definedName>
    <definedName name="_18___123Graph_XCHART_1" hidden="1">#REF!</definedName>
    <definedName name="_18__123Graph_ACHART_2" hidden="1">#REF!</definedName>
    <definedName name="_18__123Graph_BCHART_5" hidden="1">#REF!</definedName>
    <definedName name="_18__123Graph_CCHART_1" hidden="1">#REF!</definedName>
    <definedName name="_18__123Graph_CCHART_2" hidden="1">#REF!</definedName>
    <definedName name="_18__123Graph_CCHART_3" hidden="1">#REF!</definedName>
    <definedName name="_18__123Graph_XCHART_1" hidden="1">#REF!</definedName>
    <definedName name="_185__123Graph_CCHART_1" hidden="1">#REF!</definedName>
    <definedName name="_19_____123Graph_CCHART_1" hidden="1">#REF!</definedName>
    <definedName name="_19___123Graph_CCHART_3" hidden="1">#REF!</definedName>
    <definedName name="_19___123Graph_XCHART_1" hidden="1">#REF!</definedName>
    <definedName name="_19___123Graph_XCHART_2" hidden="1">#REF!</definedName>
    <definedName name="_19__123Graph_BCHART_7" hidden="1">#REF!</definedName>
    <definedName name="_19__123Graph_BCHART_9" hidden="1">#REF!</definedName>
    <definedName name="_19__123Graph_CCHART_2" hidden="1">#REF!</definedName>
    <definedName name="_19__123Graph_CCHART_3" hidden="1">#REF!</definedName>
    <definedName name="_19__123Graph_XCHART_1" hidden="1">#REF!</definedName>
    <definedName name="_19__123Graph_XCHART_2" hidden="1">#REF!</definedName>
    <definedName name="_192__123Graph_CCHART_2" hidden="1">#REF!</definedName>
    <definedName name="_199__123Graph_CCHART_3" hidden="1">#REF!</definedName>
    <definedName name="_2___123Graph_ACHART_1" hidden="1">#REF!</definedName>
    <definedName name="_2___123Graph_ACHART_2" hidden="1">#REF!</definedName>
    <definedName name="_2__123Graph_ACHART_1" hidden="1">#REF!</definedName>
    <definedName name="_2__123Graph_ACHART_2" hidden="1">#REF!</definedName>
    <definedName name="_20" hidden="1">#REF!</definedName>
    <definedName name="_20_____123Graph_CCHART_2" hidden="1">#REF!</definedName>
    <definedName name="_20___123Graph_XCHART_1" hidden="1">#REF!</definedName>
    <definedName name="_20___123Graph_XCHART_2" hidden="1">#REF!</definedName>
    <definedName name="_20___123Graph_XCHART_3" hidden="1">#REF!</definedName>
    <definedName name="_20__123Graph_BCHART_8" hidden="1">#REF!</definedName>
    <definedName name="_20__123Graph_BCHART_9" hidden="1">#REF!</definedName>
    <definedName name="_20__123Graph_CCHART_1" hidden="1">#REF!</definedName>
    <definedName name="_20__123Graph_CCHART_3" hidden="1">#REF!</definedName>
    <definedName name="_20__123Graph_CCHART_8" hidden="1">#REF!</definedName>
    <definedName name="_20__123Graph_XCHART_1" hidden="1">#REF!</definedName>
    <definedName name="_20__123Graph_XCHART_2" hidden="1">#REF!</definedName>
    <definedName name="_20__123Graph_XCHART_3" hidden="1">#REF!</definedName>
    <definedName name="_200__123Graph_CCHART_8" hidden="1">#REF!</definedName>
    <definedName name="_201__123Graph_CCHART_9" hidden="1">#REF!</definedName>
    <definedName name="_208__123Graph_XCHART_1" hidden="1">#REF!</definedName>
    <definedName name="_21_____123Graph_CCHART_3" hidden="1">#REF!</definedName>
    <definedName name="_21___123Graph_XCHART_2" hidden="1">#REF!</definedName>
    <definedName name="_21___123Graph_XCHART_3" hidden="1">#REF!</definedName>
    <definedName name="_21___123Graph_XCHART_4" hidden="1">#REF!</definedName>
    <definedName name="_21__123Graph_CCHART_1" hidden="1">#REF!</definedName>
    <definedName name="_21__123Graph_CCHART_2" hidden="1">#REF!</definedName>
    <definedName name="_21__123Graph_CCHART_8" hidden="1">#REF!</definedName>
    <definedName name="_21__123Graph_CCHART_9" hidden="1">#REF!</definedName>
    <definedName name="_21__123Graph_XCHART_2" hidden="1">#REF!</definedName>
    <definedName name="_21__123Graph_XCHART_3" hidden="1">#REF!</definedName>
    <definedName name="_21__123Graph_XCHART_4" hidden="1">#REF!</definedName>
    <definedName name="_215__123Graph_XCHART_2" hidden="1">#REF!</definedName>
    <definedName name="_22_____123Graph_XCHART_1" hidden="1">#REF!</definedName>
    <definedName name="_22___123Graph_XCHART_3" hidden="1">#REF!</definedName>
    <definedName name="_22___123Graph_XCHART_4" hidden="1">#REF!</definedName>
    <definedName name="_22___123Graph_XCHART_5" hidden="1">#REF!</definedName>
    <definedName name="_22__123Graph_CCHART_2" hidden="1">#REF!</definedName>
    <definedName name="_22__123Graph_CCHART_3" hidden="1">#REF!</definedName>
    <definedName name="_22__123Graph_CCHART_9" hidden="1">#REF!</definedName>
    <definedName name="_22__123Graph_XCHART_1" hidden="1">#REF!</definedName>
    <definedName name="_22__123Graph_XCHART_3" hidden="1">#REF!</definedName>
    <definedName name="_22__123Graph_XCHART_4" hidden="1">#REF!</definedName>
    <definedName name="_22__123Graph_XCHART_5" hidden="1">#REF!</definedName>
    <definedName name="_222__123Graph_XCHART_3" hidden="1">#REF!</definedName>
    <definedName name="_229__123Graph_XCHART_4" hidden="1">#REF!</definedName>
    <definedName name="_23_____123Graph_XCHART_2" hidden="1">#REF!</definedName>
    <definedName name="_23___123Graph_XCHART_4" hidden="1">#REF!</definedName>
    <definedName name="_23___123Graph_XCHART_5" hidden="1">#REF!</definedName>
    <definedName name="_23___123Graph_XCHART_7" hidden="1">#REF!</definedName>
    <definedName name="_23__123Graph_CCHART_3" hidden="1">#REF!</definedName>
    <definedName name="_23__123Graph_XCHART_1" hidden="1">#REF!</definedName>
    <definedName name="_23__123Graph_XCHART_2" hidden="1">#REF!</definedName>
    <definedName name="_23__123Graph_XCHART_4" hidden="1">#REF!</definedName>
    <definedName name="_23__123Graph_XCHART_5" hidden="1">#REF!</definedName>
    <definedName name="_23__123Graph_XCHART_7" hidden="1">#REF!</definedName>
    <definedName name="_236__123Graph_XCHART_5" hidden="1">#REF!</definedName>
    <definedName name="_24_____123Graph_XCHART_3" hidden="1">#REF!</definedName>
    <definedName name="_24___123Graph_XCHART_5" hidden="1">#REF!</definedName>
    <definedName name="_24___123Graph_XCHART_7" hidden="1">#REF!</definedName>
    <definedName name="_24___123Graph_XCHART_8" hidden="1">#REF!</definedName>
    <definedName name="_24__123Graph_ACHART_3" hidden="1">#REF!</definedName>
    <definedName name="_24__123Graph_CCHART_8" hidden="1">#REF!</definedName>
    <definedName name="_24__123Graph_XCHART_2" hidden="1">#REF!</definedName>
    <definedName name="_24__123Graph_XCHART_3" hidden="1">#REF!</definedName>
    <definedName name="_24__123Graph_XCHART_5" hidden="1">#REF!</definedName>
    <definedName name="_24__123Graph_XCHART_7" hidden="1">#REF!</definedName>
    <definedName name="_24__123Graph_XCHART_8" hidden="1">#REF!</definedName>
    <definedName name="_243__123Graph_XCHART_7" hidden="1">#REF!</definedName>
    <definedName name="_25_____123Graph_XCHART_4" hidden="1">#REF!</definedName>
    <definedName name="_25___123Graph_XCHART_7" hidden="1">#REF!</definedName>
    <definedName name="_25___123Graph_XCHART_8" hidden="1">#REF!</definedName>
    <definedName name="_25__123Graph_ACHART_1" hidden="1">#REF!</definedName>
    <definedName name="_25__123Graph_XCHART_3" hidden="1">#REF!</definedName>
    <definedName name="_25__123Graph_XCHART_4" hidden="1">#REF!</definedName>
    <definedName name="_25__123Graph_XCHART_7" hidden="1">#REF!</definedName>
    <definedName name="_25__123Graph_XCHART_8" hidden="1">#REF!</definedName>
    <definedName name="_250__123Graph_XCHART_8" hidden="1">#REF!</definedName>
    <definedName name="_251__123Graph_XCHART_9" hidden="1">#REF!</definedName>
    <definedName name="_26_____123Graph_XCHART_5" hidden="1">#REF!</definedName>
    <definedName name="_26___123Graph_XCHART_8" hidden="1">#REF!</definedName>
    <definedName name="_26__123Graph_ACHART_1" hidden="1">#REF!</definedName>
    <definedName name="_26__123Graph_ACHART_2" hidden="1">#REF!</definedName>
    <definedName name="_26__123Graph_BCHART_9" hidden="1">#REF!</definedName>
    <definedName name="_26__123Graph_CCHART_8" hidden="1">#REF!</definedName>
    <definedName name="_26__123Graph_CCHART_9" hidden="1">#REF!</definedName>
    <definedName name="_26__123Graph_XCHART_4" hidden="1">#REF!</definedName>
    <definedName name="_26__123Graph_XCHART_5" hidden="1">#REF!</definedName>
    <definedName name="_26__123Graph_XCHART_8" hidden="1">#REF!</definedName>
    <definedName name="_27_____123Graph_XCHART_7" hidden="1">#REF!</definedName>
    <definedName name="_27__123Graph_ACHART_1" hidden="1">#REF!</definedName>
    <definedName name="_27__123Graph_ACHART_2" hidden="1">#REF!</definedName>
    <definedName name="_27__123Graph_ACHART_3" hidden="1">#REF!</definedName>
    <definedName name="_27__123Graph_CCHART_1" hidden="1">#REF!</definedName>
    <definedName name="_27__123Graph_XCHART_1" hidden="1">#REF!</definedName>
    <definedName name="_27__123Graph_XCHART_5" hidden="1">#REF!</definedName>
    <definedName name="_27__123Graph_XCHART_7" hidden="1">#REF!</definedName>
    <definedName name="_28_____123Graph_XCHART_8" hidden="1">#REF!</definedName>
    <definedName name="_28__123Graph_ACHART_2" hidden="1">#REF!</definedName>
    <definedName name="_28__123Graph_ACHART_3" hidden="1">#REF!</definedName>
    <definedName name="_28__123Graph_ACHART_4" hidden="1">#REF!</definedName>
    <definedName name="_28__123Graph_CCHART_2" hidden="1">#REF!</definedName>
    <definedName name="_28__123Graph_XCHART_2" hidden="1">#REF!</definedName>
    <definedName name="_28__123Graph_XCHART_7" hidden="1">#REF!</definedName>
    <definedName name="_28__123Graph_XCHART_8" hidden="1">#REF!</definedName>
    <definedName name="_29____123Graph_ACHART_1" hidden="1">#REF!</definedName>
    <definedName name="_29__123Graph_ACHART_3" hidden="1">#REF!</definedName>
    <definedName name="_29__123Graph_ACHART_4" hidden="1">#REF!</definedName>
    <definedName name="_29__123Graph_ACHART_5" hidden="1">#REF!</definedName>
    <definedName name="_29__123Graph_CCHART_3" hidden="1">#REF!</definedName>
    <definedName name="_29__123Graph_CCHART_9" hidden="1">#REF!</definedName>
    <definedName name="_29__123Graph_XCHART_3" hidden="1">#REF!</definedName>
    <definedName name="_29__123Graph_XCHART_8" hidden="1">#REF!</definedName>
    <definedName name="_29__123Graph_XCHART_9" hidden="1">#REF!</definedName>
    <definedName name="_3___123Graph_ACHART_1" hidden="1">#REF!</definedName>
    <definedName name="_3___123Graph_ACHART_2" hidden="1">#REF!</definedName>
    <definedName name="_3___123Graph_ACHART_3" hidden="1">#REF!</definedName>
    <definedName name="_3__123Graph_ACHART_2" hidden="1">#REF!</definedName>
    <definedName name="_3__123Graph_ACHART_3" hidden="1">#REF!</definedName>
    <definedName name="_30____123Graph_ACHART_2" hidden="1">#REF!</definedName>
    <definedName name="_30__123Graph_ACHART_4" hidden="1">#REF!</definedName>
    <definedName name="_30__123Graph_ACHART_5" hidden="1">#REF!</definedName>
    <definedName name="_30__123Graph_ACHART_7" hidden="1">#REF!</definedName>
    <definedName name="_30__123Graph_BCHART_2" hidden="1">#REF!</definedName>
    <definedName name="_30__123Graph_XCHART_1" hidden="1">#REF!</definedName>
    <definedName name="_30__123Graph_XCHART_4" hidden="1">#REF!</definedName>
    <definedName name="_30__123Graph_XCHART_9" hidden="1">#REF!</definedName>
    <definedName name="_31____123Graph_ACHART_3" hidden="1">#REF!</definedName>
    <definedName name="_31__123Graph_ACHART_5" hidden="1">#REF!</definedName>
    <definedName name="_31__123Graph_ACHART_7" hidden="1">#REF!</definedName>
    <definedName name="_31__123Graph_ACHART_8" hidden="1">#REF!</definedName>
    <definedName name="_31__123Graph_XCHART_2" hidden="1">#REF!</definedName>
    <definedName name="_31__123Graph_XCHART_5" hidden="1">#REF!</definedName>
    <definedName name="_32____123Graph_ACHART_4" hidden="1">#REF!</definedName>
    <definedName name="_32__123Graph_ACHART_7" hidden="1">#REF!</definedName>
    <definedName name="_32__123Graph_ACHART_8" hidden="1">#REF!</definedName>
    <definedName name="_32__123Graph_ACHART_9" hidden="1">#REF!</definedName>
    <definedName name="_32__123Graph_XCHART_3" hidden="1">#REF!</definedName>
    <definedName name="_32__123Graph_XCHART_7" hidden="1">#REF!</definedName>
    <definedName name="_33____123Graph_ACHART_5" hidden="1">#REF!</definedName>
    <definedName name="_33__123Graph_ACHART_8" hidden="1">#REF!</definedName>
    <definedName name="_33__123Graph_BCHART_1" hidden="1">#REF!</definedName>
    <definedName name="_33__123Graph_XCHART_4" hidden="1">#REF!</definedName>
    <definedName name="_33__123Graph_XCHART_8" hidden="1">#REF!</definedName>
    <definedName name="_34____123Graph_ACHART_7" hidden="1">#REF!</definedName>
    <definedName name="_34__123Graph_ACHART_9" hidden="1">#REF!</definedName>
    <definedName name="_34__123Graph_BCHART_1" hidden="1">#REF!</definedName>
    <definedName name="_34__123Graph_BCHART_2" hidden="1">#REF!</definedName>
    <definedName name="_34__123Graph_XCHART_5" hidden="1">#REF!</definedName>
    <definedName name="_34__123Graph_XCHART_9" hidden="1">#REF!</definedName>
    <definedName name="_35____123Graph_ACHART_8" hidden="1">#REF!</definedName>
    <definedName name="_35__123Graph_BCHART_1" hidden="1">#REF!</definedName>
    <definedName name="_35__123Graph_BCHART_2" hidden="1">#REF!</definedName>
    <definedName name="_35__123Graph_BCHART_3" hidden="1">#REF!</definedName>
    <definedName name="_35__123Graph_CCHART_8" hidden="1">#REF!</definedName>
    <definedName name="_35__123Graph_XCHART_7" hidden="1">#REF!</definedName>
    <definedName name="_36____123Graph_BCHART_1" hidden="1">#REF!</definedName>
    <definedName name="_36__123Graph_ACHART_5" hidden="1">#REF!</definedName>
    <definedName name="_36__123Graph_BCHART_2" hidden="1">#REF!</definedName>
    <definedName name="_36__123Graph_BCHART_3" hidden="1">#REF!</definedName>
    <definedName name="_36__123Graph_BCHART_4" hidden="1">#REF!</definedName>
    <definedName name="_36__123Graph_XCHART_8" hidden="1">#REF!</definedName>
    <definedName name="_37____123Graph_BCHART_2" hidden="1">#REF!</definedName>
    <definedName name="_37__123Graph_BCHART_3" hidden="1">#REF!</definedName>
    <definedName name="_37__123Graph_BCHART_4" hidden="1">#REF!</definedName>
    <definedName name="_37__123Graph_BCHART_5" hidden="1">#REF!</definedName>
    <definedName name="_37__123Graph_XCHART_9" hidden="1">#REF!</definedName>
    <definedName name="_38____123Graph_BCHART_3" hidden="1">#REF!</definedName>
    <definedName name="_38__123Graph_BCHART_4" hidden="1">#REF!</definedName>
    <definedName name="_38__123Graph_BCHART_5" hidden="1">#REF!</definedName>
    <definedName name="_38__123Graph_BCHART_7" hidden="1">#REF!</definedName>
    <definedName name="_39____123Graph_BCHART_4" hidden="1">#REF!</definedName>
    <definedName name="_39__123Graph_BCHART_5" hidden="1">#REF!</definedName>
    <definedName name="_39__123Graph_BCHART_7" hidden="1">#REF!</definedName>
    <definedName name="_39__123Graph_BCHART_8" hidden="1">#REF!</definedName>
    <definedName name="_4___123Graph_ACHART_2" hidden="1">#REF!</definedName>
    <definedName name="_4___123Graph_ACHART_3" hidden="1">#REF!</definedName>
    <definedName name="_4___123Graph_ACHART_4" hidden="1">#REF!</definedName>
    <definedName name="_4__123Graph_ACHART_2" hidden="1">#REF!</definedName>
    <definedName name="_4__123Graph_ACHART_3" hidden="1">#REF!</definedName>
    <definedName name="_4__123Graph_ACHART_4" hidden="1">#REF!</definedName>
    <definedName name="_40____123Graph_BCHART_5" hidden="1">#REF!</definedName>
    <definedName name="_40__123Graph_BCHART_7" hidden="1">#REF!</definedName>
    <definedName name="_40__123Graph_BCHART_8" hidden="1">#REF!</definedName>
    <definedName name="_40__123Graph_BCHART_9" hidden="1">#REF!</definedName>
    <definedName name="_40__123Graph_CCHART_1" hidden="1">#REF!</definedName>
    <definedName name="_41____123Graph_BCHART_7" hidden="1">#REF!</definedName>
    <definedName name="_41__123Graph_BCHART_8" hidden="1">#REF!</definedName>
    <definedName name="_41__123Graph_CCHART_1" hidden="1">#REF!</definedName>
    <definedName name="_41__123Graph_CCHART_2" hidden="1">#REF!</definedName>
    <definedName name="_41__123Graph_CCHART_9" hidden="1">#REF!</definedName>
    <definedName name="_42____123Graph_BCHART_8" hidden="1">#REF!</definedName>
    <definedName name="_42__123Graph_ACHART_7" hidden="1">#REF!</definedName>
    <definedName name="_42__123Graph_BCHART_9" hidden="1">#REF!</definedName>
    <definedName name="_42__123Graph_CCHART_2" hidden="1">#REF!</definedName>
    <definedName name="_42__123Graph_CCHART_3" hidden="1">#REF!</definedName>
    <definedName name="_42__123Graph_XCHART_1" hidden="1">#REF!</definedName>
    <definedName name="_43____123Graph_CCHART_1" hidden="1">#REF!</definedName>
    <definedName name="_43__123Graph_CCHART_1" hidden="1">#REF!</definedName>
    <definedName name="_43__123Graph_CCHART_3" hidden="1">#REF!</definedName>
    <definedName name="_43__123Graph_XCHART_1" hidden="1">#REF!</definedName>
    <definedName name="_43__123Graph_XCHART_2" hidden="1">#REF!</definedName>
    <definedName name="_44____123Graph_CCHART_2" hidden="1">#REF!</definedName>
    <definedName name="_44__123Graph_CCHART_2" hidden="1">#REF!</definedName>
    <definedName name="_44__123Graph_CCHART_8" hidden="1">#REF!</definedName>
    <definedName name="_44__123Graph_XCHART_1" hidden="1">#REF!</definedName>
    <definedName name="_44__123Graph_XCHART_2" hidden="1">#REF!</definedName>
    <definedName name="_44__123Graph_XCHART_3" hidden="1">#REF!</definedName>
    <definedName name="_45____123Graph_CCHART_3" hidden="1">#REF!</definedName>
    <definedName name="_45__123Graph_CCHART_3" hidden="1">#REF!</definedName>
    <definedName name="_45__123Graph_CCHART_9" hidden="1">#REF!</definedName>
    <definedName name="_45__123Graph_XCHART_2" hidden="1">#REF!</definedName>
    <definedName name="_45__123Graph_XCHART_3" hidden="1">#REF!</definedName>
    <definedName name="_45__123Graph_XCHART_4" hidden="1">#REF!</definedName>
    <definedName name="_46____123Graph_XCHART_1" hidden="1">#REF!</definedName>
    <definedName name="_46__123Graph_CCHART_8" hidden="1">#REF!</definedName>
    <definedName name="_46__123Graph_XCHART_1" hidden="1">#REF!</definedName>
    <definedName name="_46__123Graph_XCHART_3" hidden="1">#REF!</definedName>
    <definedName name="_46__123Graph_XCHART_4" hidden="1">#REF!</definedName>
    <definedName name="_46__123Graph_XCHART_5" hidden="1">#REF!</definedName>
    <definedName name="_47____123Graph_XCHART_2" hidden="1">#REF!</definedName>
    <definedName name="_47__123Graph_CCHART_9" hidden="1">#REF!</definedName>
    <definedName name="_47__123Graph_XCHART_2" hidden="1">#REF!</definedName>
    <definedName name="_47__123Graph_XCHART_4" hidden="1">#REF!</definedName>
    <definedName name="_47__123Graph_XCHART_5" hidden="1">#REF!</definedName>
    <definedName name="_47__123Graph_XCHART_7" hidden="1">#REF!</definedName>
    <definedName name="_48____123Graph_XCHART_3" hidden="1">#REF!</definedName>
    <definedName name="_48__123Graph_ACHART_8" hidden="1">#REF!</definedName>
    <definedName name="_48__123Graph_XCHART_1" hidden="1">#REF!</definedName>
    <definedName name="_48__123Graph_XCHART_3" hidden="1">#REF!</definedName>
    <definedName name="_48__123Graph_XCHART_5" hidden="1">#REF!</definedName>
    <definedName name="_48__123Graph_XCHART_7" hidden="1">#REF!</definedName>
    <definedName name="_48__123Graph_XCHART_8" hidden="1">#REF!</definedName>
    <definedName name="_49____123Graph_XCHART_4" hidden="1">#REF!</definedName>
    <definedName name="_49__123Graph_XCHART_2" hidden="1">#REF!</definedName>
    <definedName name="_49__123Graph_XCHART_4" hidden="1">#REF!</definedName>
    <definedName name="_49__123Graph_XCHART_7" hidden="1">#REF!</definedName>
    <definedName name="_49__123Graph_XCHART_8" hidden="1">#REF!</definedName>
    <definedName name="_49__123Graph_XCHART_9" hidden="1">#REF!</definedName>
    <definedName name="_5_____123Graph_ACHART_1" hidden="1">#REF!</definedName>
    <definedName name="_5___123Graph_ACHART_3" hidden="1">#REF!</definedName>
    <definedName name="_5___123Graph_ACHART_4" hidden="1">#REF!</definedName>
    <definedName name="_5___123Graph_ACHART_5" hidden="1">#REF!</definedName>
    <definedName name="_5__123Graph_ACHART_3" hidden="1">#REF!</definedName>
    <definedName name="_5__123Graph_ACHART_4" hidden="1">#REF!</definedName>
    <definedName name="_5__123Graph_ACHART_5" hidden="1">#REF!</definedName>
    <definedName name="_50____123Graph_XCHART_5" hidden="1">#REF!</definedName>
    <definedName name="_50__123Graph_XCHART_3" hidden="1">#REF!</definedName>
    <definedName name="_50__123Graph_XCHART_5" hidden="1">#REF!</definedName>
    <definedName name="_50__123Graph_XCHART_8" hidden="1">#REF!</definedName>
    <definedName name="_51____123Graph_XCHART_7" hidden="1">#REF!</definedName>
    <definedName name="_51__123Graph_XCHART_4" hidden="1">#REF!</definedName>
    <definedName name="_51__123Graph_XCHART_7" hidden="1">#REF!</definedName>
    <definedName name="_52____123Graph_XCHART_8" hidden="1">#REF!</definedName>
    <definedName name="_52__123Graph_XCHART_5" hidden="1">#REF!</definedName>
    <definedName name="_52__123Graph_XCHART_8" hidden="1">#REF!</definedName>
    <definedName name="_53___123Graph_ACHART_1" hidden="1">#REF!</definedName>
    <definedName name="_53__123Graph_XCHART_7" hidden="1">#REF!</definedName>
    <definedName name="_53__123Graph_XCHART_9" hidden="1">#REF!</definedName>
    <definedName name="_54___123Graph_ACHART_2" hidden="1">#REF!</definedName>
    <definedName name="_54__123Graph_BCHART_1" hidden="1">#REF!</definedName>
    <definedName name="_54__123Graph_XCHART_8" hidden="1">#REF!</definedName>
    <definedName name="_55___123Graph_ACHART_3" hidden="1">#REF!</definedName>
    <definedName name="_55__123Graph_XCHART_9" hidden="1">#REF!</definedName>
    <definedName name="_56___123Graph_ACHART_4" hidden="1">#REF!</definedName>
    <definedName name="_57___123Graph_ACHART_5" hidden="1">#REF!</definedName>
    <definedName name="_58___123Graph_ACHART_7" hidden="1">#REF!</definedName>
    <definedName name="_59___123Graph_ACHART_8" hidden="1">#REF!</definedName>
    <definedName name="_6_____123Graph_ACHART_2" hidden="1">#REF!</definedName>
    <definedName name="_6___123Graph_ACHART_4" hidden="1">#REF!</definedName>
    <definedName name="_6___123Graph_ACHART_5" hidden="1">#REF!</definedName>
    <definedName name="_6___123Graph_ACHART_7" hidden="1">#REF!</definedName>
    <definedName name="_6__123Graph_ACHART_4" hidden="1">#REF!</definedName>
    <definedName name="_6__123Graph_ACHART_5" hidden="1">#REF!</definedName>
    <definedName name="_6__123Graph_ACHART_7" hidden="1">#REF!</definedName>
    <definedName name="_60___123Graph_BCHART_1" hidden="1">#REF!</definedName>
    <definedName name="_60__123Graph_BCHART_2" hidden="1">#REF!</definedName>
    <definedName name="_60__123Graph_XCHART_2" hidden="1">#REF!</definedName>
    <definedName name="_61___123Graph_BCHART_2" hidden="1">#REF!</definedName>
    <definedName name="_62___123Graph_BCHART_3" hidden="1">#REF!</definedName>
    <definedName name="_63___123Graph_BCHART_4" hidden="1">#REF!</definedName>
    <definedName name="_64___123Graph_BCHART_5" hidden="1">#REF!</definedName>
    <definedName name="_65___123Graph_BCHART_7" hidden="1">#REF!</definedName>
    <definedName name="_66___123Graph_BCHART_8" hidden="1">#REF!</definedName>
    <definedName name="_66__123Graph_BCHART_3" hidden="1">#REF!</definedName>
    <definedName name="_67___123Graph_CCHART_1" hidden="1">#REF!</definedName>
    <definedName name="_68___123Graph_CCHART_2" hidden="1">#REF!</definedName>
    <definedName name="_69___123Graph_CCHART_3" hidden="1">#REF!</definedName>
    <definedName name="_7_____123Graph_ACHART_3" hidden="1">#REF!</definedName>
    <definedName name="_7___123Graph_ACHART_5" hidden="1">#REF!</definedName>
    <definedName name="_7___123Graph_ACHART_7" hidden="1">#REF!</definedName>
    <definedName name="_7___123Graph_ACHART_8" hidden="1">#REF!</definedName>
    <definedName name="_7__123Graph_ACHART_5" hidden="1">#REF!</definedName>
    <definedName name="_7__123Graph_ACHART_7" hidden="1">#REF!</definedName>
    <definedName name="_7__123Graph_ACHART_8" hidden="1">#REF!</definedName>
    <definedName name="_70___123Graph_XCHART_1" hidden="1">#REF!</definedName>
    <definedName name="_71___123Graph_XCHART_2" hidden="1">#REF!</definedName>
    <definedName name="_72___123Graph_XCHART_3" hidden="1">#REF!</definedName>
    <definedName name="_72__123Graph_BCHART_4" hidden="1">#REF!</definedName>
    <definedName name="_73___123Graph_XCHART_4" hidden="1">#REF!</definedName>
    <definedName name="_74___123Graph_XCHART_5" hidden="1">#REF!</definedName>
    <definedName name="_75___123Graph_XCHART_7" hidden="1">#REF!</definedName>
    <definedName name="_76___123Graph_XCHART_8" hidden="1">#REF!</definedName>
    <definedName name="_78__123Graph_BCHART_5" hidden="1">#REF!</definedName>
    <definedName name="_8_____123Graph_ACHART_4" hidden="1">#REF!</definedName>
    <definedName name="_8___123Graph_ACHART_7" hidden="1">#REF!</definedName>
    <definedName name="_8___123Graph_ACHART_8" hidden="1">#REF!</definedName>
    <definedName name="_8___123Graph_BCHART_1" hidden="1">#REF!</definedName>
    <definedName name="_8__123Graph_ACHART_7" hidden="1">#REF!</definedName>
    <definedName name="_8__123Graph_ACHART_8" hidden="1">#REF!</definedName>
    <definedName name="_8__123Graph_ACHART_9" hidden="1">#REF!</definedName>
    <definedName name="_8__123Graph_BCHART_1" hidden="1">#REF!</definedName>
    <definedName name="_84__123Graph_BCHART_7" hidden="1">#REF!</definedName>
    <definedName name="_85__123Graph_ACHART_1" hidden="1">#REF!</definedName>
    <definedName name="_9_____123Graph_ACHART_5" hidden="1">#REF!</definedName>
    <definedName name="_9___123Graph_ACHART_8" hidden="1">#REF!</definedName>
    <definedName name="_9___123Graph_BCHART_1" hidden="1">#REF!</definedName>
    <definedName name="_9___123Graph_BCHART_2" hidden="1">#REF!</definedName>
    <definedName name="_9__123Graph_ACHART_2" hidden="1">#REF!</definedName>
    <definedName name="_9__123Graph_ACHART_8" hidden="1">#REF!</definedName>
    <definedName name="_9__123Graph_ACHART_9" hidden="1">#REF!</definedName>
    <definedName name="_9__123Graph_BCHART_1" hidden="1">#REF!</definedName>
    <definedName name="_9__123Graph_BCHART_2" hidden="1">#REF!</definedName>
    <definedName name="_90__123Graph_BCHART_8" hidden="1">#REF!</definedName>
    <definedName name="_92__123Graph_ACHART_2" hidden="1">#REF!</definedName>
    <definedName name="_96__123Graph_CCHART_1" hidden="1">#REF!</definedName>
    <definedName name="_99__123Graph_ACHART_3" hidden="1">#REF!</definedName>
    <definedName name="_ab1" localSheetId="5" hidden="1">{"'Matrix'!$A$3:$J$47"}</definedName>
    <definedName name="_ab1" hidden="1">{"'Matrix'!$A$3:$J$47"}</definedName>
    <definedName name="_AMO_ContentDefinition_105822624" hidden="1">"'Partitions:6'"</definedName>
    <definedName name="_AMO_ContentDefinition_105822624.0" hidden="1">"'&lt;ContentDefinition name=""SASMainUnix5:TEMP.SN_SAV_1PERCENT_TMP"" rsid=""105822624"" type=""Dataset"" format=""REPORTXML"" imgfmt=""ACTIVEX"" created=""12/05/2007 17:08:31"" modifed=""02/05/2008 13:33:22"" user=""milner"" apply=""True"" thread=""BAC'"</definedName>
    <definedName name="_AMO_ContentDefinition_105822624.1" hidden="1">"'KGROUND"" css=""C:\Program Files\SAS\Shared Files\BIClientStyles\AMODefault.css"" range=""SASMainUnix5_TEMP_SN_SAV_1PERCENT_TMP"" auto=""False"" rdc=""False"" mig=""False"" xTime=""00:00:21.7811106"" rTime=""00:04:48.4356540"" bgnew=""False"" nFmt='"</definedName>
    <definedName name="_AMO_ContentDefinition_105822624.2" hidden="1">"'""True"" grphSet=""True"" imgY=""0"" imgX=""0""&gt;_x000D_
  &lt;files /&gt;_x000D_
  &lt;param n=""DisplayName"" v=""SASMainUnix5:TEMP.SN_SAV_1PERCENT_TMP"" /&gt;_x000D_
  &lt;param n=""AMO_Version"" v=""2.1"" /&gt;_x000D_
  &lt;param n=""DataSourceType"" v=""SAS DATASET"" /&gt;_x000D_
  &lt;param n=""SASF'"</definedName>
    <definedName name="_AMO_ContentDefinition_105822624.3" hidden="1">"'ilter"" v="""" /&gt;_x000D_
  &lt;param n=""OpenDataInto"" v=""ExistingWorksheet"" /&gt;_x000D_
  &lt;param n=""MoreSheetsForRows"" v=""False"" /&gt;_x000D_
  &lt;param n=""ClassName"" v=""SAS.OfficeAddin.DataViewItem"" /&gt;_x000D_
  &lt;param n=""ServerName"" v=""SASMainUnix5"" /&gt;_x000D_
  &lt;param n='"</definedName>
    <definedName name="_AMO_ContentDefinition_105822624.4" hidden="1">"'""DataSource"" v=""&amp;lt;SasDataSource Version=&amp;quot;2.1&amp;quot; Type=&amp;quot;SAS.Servers.Dataset&amp;quot; Svr=&amp;quot;SASMainUnix5&amp;quot; Lib=&amp;quot;TEMP&amp;quot; ColSelFlg=&amp;quot;0&amp;quot; Name=&amp;quot;SN_SAV_1PERCENT_TMP&amp;quot; /&amp;gt;"" /&gt;_x000D_
  &lt;ExcelXMLOptions AdjColWidt'"</definedName>
    <definedName name="_AMO_ContentDefinition_105822624.5" hidden="1">"'hs=""True"" RowOpt=""InsertCells"" ColOpt=""InsertCells"" /&gt;_x000D_
&lt;/ContentDefinition&gt;'"</definedName>
    <definedName name="_AMO_ContentDefinition_112694384" hidden="1">"'Partitions:5'"</definedName>
    <definedName name="_AMO_ContentDefinition_112694384.0" hidden="1">"'&lt;ContentDefinition name=""SASMainUnix5:TEMP.SN_SAV_1PERCENT_BAND"" rsid=""112694384"" type=""PivotTable"" format=""REPORTXML"" imgfmt=""ACTIVEX"" created=""01/16/2008 16:11:48"" modifed=""01/16/2008 16:11:48"" user=""Nheks"" apply=""True"" thread=""'"</definedName>
    <definedName name="_AMO_ContentDefinition_112694384.1" hidden="1">"'BACKGROUND"" css=""C:\Program Files\SAS\Shared Files\BIClientStyles\AMODefault.css"" range=""SASMainUnix5_TEMP_SN_SAV_1PERCENT_BAND"" auto=""False"" rdc=""False"" mig=""False"" xTime=""00:00:00"" rTime=""00:00:26.8437500"" bgnew=""False"" nFmt=""Tr'"</definedName>
    <definedName name="_AMO_ContentDefinition_112694384.2" hidden="1">"'ue"" grphSet=""True"" imgY=""0"" imgX=""0""&gt;_x000D_
  &lt;files /&gt;_x000D_
  &lt;param n=""DisplayName"" v=""SASMainUnix5:TEMP.SN_SAV_1PERCENT_BAND"" /&gt;_x000D_
  &lt;param n=""AMO_Version"" v=""2.1"" /&gt;_x000D_
  &lt;param n=""UniqueName"" v=""SASMainUnix5:TEMP.SN_SAV_1PERCENT_BAND"" /&gt;_x000D_'"</definedName>
    <definedName name="_AMO_ContentDefinition_112694384.3" hidden="1">"'
  &lt;param n=""DataSourceType"" v=""SAS DATASET"" /&gt;_x000D_
  &lt;param n=""DataSource"" v=""&amp;lt;SasDataSource Version=&amp;quot;2.1&amp;quot; Type=&amp;quot;SAS.Servers.Dataset&amp;quot; Svr=&amp;quot;SASMainUnix5&amp;quot; Lib=&amp;quot;TEMP&amp;quot; ColSelFlg=&amp;quot;0&amp;quot; Name=&amp;quot;SN_S'"</definedName>
    <definedName name="_AMO_ContentDefinition_112694384.4" hidden="1">"'AV_1PERCENT_BAND&amp;quot; /&amp;gt;"" /&gt;_x000D_
  &lt;param n=""ServerName"" v=""SASMainUnix5"" /&gt;_x000D_
  &lt;param n=""SASFilter"" v="""" /&gt;_x000D_
  &lt;param n=""ClassName"" v=""SAS.OfficeAddin.PivotTable"" /&gt;_x000D_
&lt;/ContentDefinition&gt;'"</definedName>
    <definedName name="_AMO_ContentDefinition_198095119" hidden="1">"'Partitions:5'"</definedName>
    <definedName name="_AMO_ContentDefinition_198095119.0" hidden="1">"'&lt;ContentDefinition name=""SASMainUnix2:TEMP.SN_SAV_1PERCENT_BAND"" rsid=""198095119"" type=""PivotTable"" format=""REPORTXML"" imgfmt=""ACTIVEX"" created=""04/03/2008 11:11:06"" modifed=""04/03/2008 11:11:06"" user=""milner"" apply=""False"" thread'"</definedName>
    <definedName name="_AMO_ContentDefinition_198095119.1" hidden="1">"'=""BACKGROUND"" css=""C:\Program Files\SAS\Shared Files\BIClientStyles\AMODefault.css"" range=""SASMainUnix2_TEMP_SN_SAV_1PERCENT_BAND_4"" auto=""False"" rdc=""False"" mig=""False"" xTime=""00:00:00"" rTime=""00:00:38.3906250"" bgnew=""False"" nFmt'"</definedName>
    <definedName name="_AMO_ContentDefinition_198095119.2" hidden="1">"'=""False"" grphSet=""False"" imgY=""0"" imgX=""0""&gt;_x000D_
  &lt;files /&gt;_x000D_
  &lt;param n=""DisplayName"" v=""SASMainUnix2:TEMP.SN_SAV_1PERCENT_BAND"" /&gt;_x000D_
  &lt;param n=""AMO_Version"" v=""2.1"" /&gt;_x000D_
  &lt;param n=""UniqueName"" v=""SASMainUnix2:TEMP.SN_SAV_1PERCENT_BAN'"</definedName>
    <definedName name="_AMO_ContentDefinition_198095119.3" hidden="1">"'D (2)"" /&gt;_x000D_
  &lt;param n=""DataSourceType"" v=""SAS DATASET"" /&gt;_x000D_
  &lt;param n=""DataSource"" v=""&amp;lt;SasDataSource Version=&amp;quot;2.1&amp;quot; Type=&amp;quot;SAS.Servers.Dataset&amp;quot; Svr=&amp;quot;SASMainUnix2&amp;quot; Lib=&amp;quot;TEMP&amp;quot; UseLbls=&amp;quot;true&amp;quot; Col'"</definedName>
    <definedName name="_AMO_ContentDefinition_198095119.4" hidden="1">"'SelFlg=&amp;quot;0&amp;quot; Name=&amp;quot;SN_SAV_1PERCENT_BAND&amp;quot; /&amp;gt;"" /&gt;_x000D_
  &lt;param n=""ServerName"" v=""SASMainUnix2"" /&gt;_x000D_
  &lt;param n=""SASFilter"" v="""" /&gt;_x000D_
  &lt;param n=""ClassName"" v=""SAS.OfficeAddin.PivotTable"" /&gt;_x000D_
&lt;/ContentDefinition&gt;'"</definedName>
    <definedName name="_AMO_ContentDefinition_52235609" hidden="1">"'Partitions:6'"</definedName>
    <definedName name="_AMO_ContentDefinition_52235609.0" hidden="1">"'&lt;ContentDefinition name=""SASMainUnix5:TEMP.SN_SAV_ONE_PERCENT_BONUS_07_BIS"" rsid=""52235609"" type=""PivotTable"" format=""REPORTXML"" imgfmt=""ACTIVEX"" created=""11/16/2007 11:54:51"" modifed=""11/19/2007 16:23:02"" user=""Nheks"" apply=""True""'"</definedName>
    <definedName name="_AMO_ContentDefinition_52235609.1" hidden="1">"' thread=""BACKGROUND"" css=""C:\Program Files\SAS\Shared Files\BIClientStyles\AMODefault.css"" range=""SASMainUnix5_TEMP_SN_SAV_ONE_PERCENT_BONUS_07_BIS"" auto=""False"" rdc=""False"" mig=""False"" xTime=""00:00:00"" rTime=""00:00:26.7180660"" bgne'"</definedName>
    <definedName name="_AMO_ContentDefinition_52235609.2" hidden="1">"'w=""False"" nFmt=""True"" grphSet=""True"" imgY=""0"" imgX=""0""&gt;_x000D_
  &lt;files /&gt;_x000D_
  &lt;param n=""DisplayName"" v=""SASMainUnix5:TEMP.SN_SAV_ONE_PERCENT_BONUS_07_BIS"" /&gt;_x000D_
  &lt;param n=""AMO_Version"" v=""2.1"" /&gt;_x000D_
  &lt;param n=""UniqueName"" v=""SASMainUnix5:'"</definedName>
    <definedName name="_AMO_ContentDefinition_52235609.3" hidden="1">"'TEMP.SN_SAV_ONE_PERCENT_BONUS_07_BIS"" /&gt;_x000D_
  &lt;param n=""DataSourceType"" v=""SAS DATASET"" /&gt;_x000D_
  &lt;param n=""DataSource"" v=""&amp;lt;SasDataSource Version=&amp;quot;2.1&amp;quot; Type=&amp;quot;SAS.Servers.Dataset&amp;quot; Svr=&amp;quot;SASMainUnix5&amp;quot; Lib=&amp;quot;TEMP&amp;quo'"</definedName>
    <definedName name="_AMO_ContentDefinition_52235609.4" hidden="1">"'t; ColSelFlg=&amp;quot;0&amp;quot; Name=&amp;quot;SN_SAV_ONE_PERCENT_BONUS_07_BIS&amp;quot; /&amp;gt;"" /&gt;_x000D_
  &lt;param n=""ServerName"" v=""SASMainUnix5"" /&gt;_x000D_
  &lt;param n=""SASFilter"" v="""" /&gt;_x000D_
  &lt;param n=""ClassName"" v=""SAS.OfficeAddin.PivotTable"" /&gt;_x000D_
&lt;/Conte'"</definedName>
    <definedName name="_AMO_ContentDefinition_52235609.5" hidden="1">"'ntDefinition&gt;'"</definedName>
    <definedName name="_AMO_ContentDefinition_570494832" hidden="1">"'Partitions:5'"</definedName>
    <definedName name="_AMO_ContentDefinition_570494832.0" hidden="1">"'&lt;ContentDefinition name=""SASMainUnix5:TEMP.SN_SAV_1PERCENT"" rsid=""570494832"" type=""PivotTable"" format=""REPORTXML"" imgfmt=""ACTIVEX"" created=""01/16/2008 14:11:30"" modifed=""01/16/2008 14:11:30"" user=""Nheks"" apply=""True"" thread=""BACKG'"</definedName>
    <definedName name="_AMO_ContentDefinition_570494832.1" hidden="1">"'ROUND"" css=""C:\Program Files\SAS\Shared Files\BIClientStyles\AMODefault.css"" range=""SASMainUnix5_TEMP_SN_SAV_1PERCENT"" auto=""False"" rdc=""False"" mig=""False"" xTime=""00:00:00"" rTime=""00:00:33.4531250"" bgnew=""False"" nFmt=""True"" grph'"</definedName>
    <definedName name="_AMO_ContentDefinition_570494832.2" hidden="1">"'Set=""True"" imgY=""0"" imgX=""0""&gt;_x000D_
  &lt;files /&gt;_x000D_
  &lt;param n=""DisplayName"" v=""SASMainUnix5:TEMP.SN_SAV_1PERCENT"" /&gt;_x000D_
  &lt;param n=""AMO_Version"" v=""2.1"" /&gt;_x000D_
  &lt;param n=""UniqueName"" v=""SASMainUnix5:TEMP.SN_SAV_1PERCENT"" /&gt;_x000D_
  &lt;param n=""Data'"</definedName>
    <definedName name="_AMO_ContentDefinition_570494832.3" hidden="1">"'SourceType"" v=""SAS DATASET"" /&gt;_x000D_
  &lt;param n=""DataSource"" v=""&amp;lt;SasDataSource Version=&amp;quot;2.1&amp;quot; Type=&amp;quot;SAS.Servers.Dataset&amp;quot; Svr=&amp;quot;SASMainUnix5&amp;quot; Lib=&amp;quot;TEMP&amp;quot; ColSelFlg=&amp;quot;0&amp;quot; Name=&amp;quot;SN_SAV_1PERCENT&amp;quot;'"</definedName>
    <definedName name="_AMO_ContentDefinition_570494832.4" hidden="1">"' /&amp;gt;"" /&gt;_x000D_
  &lt;param n=""ServerName"" v=""SASMainUnix5"" /&gt;_x000D_
  &lt;param n=""SASFilter"" v="""" /&gt;_x000D_
  &lt;param n=""ClassName"" v=""SAS.OfficeAddin.PivotTable"" /&gt;_x000D_
&lt;/ContentDefinition&gt;'"</definedName>
    <definedName name="_AMO_ContentDefinition_611984280" hidden="1">"'Partitions:6'"</definedName>
    <definedName name="_AMO_ContentDefinition_611984280.0" hidden="1">"'&lt;ContentDefinition name=""SASMainUnix5:TEMP.SN_SAV_ONE_PERCENT_BONUS_07_100K"" rsid=""611984280"" type=""PivotTable"" format=""REPORTXML"" imgfmt=""ACTIVEX"" created=""11/16/2007 14:45:26"" modifed=""11/16/2007 14:45:26"" user=""Nheks"" apply=""True'"</definedName>
    <definedName name="_AMO_ContentDefinition_611984280.1" hidden="1">"'"" thread=""BACKGROUND"" css=""C:\Program Files\SAS\Shared Files\BIClientStyles\AMODefault.css"" range=""SASMainUnix5_TEMP_SN_SAV_ONE_PERCENT_BONUS_07_100K"" auto=""False"" rdc=""False"" mig=""False"" xTime=""00:00:00"" rTime=""00:00:20.9839721"" b'"</definedName>
    <definedName name="_AMO_ContentDefinition_611984280.2" hidden="1">"'gnew=""False"" nFmt=""True"" grphSet=""True"" imgY=""0"" imgX=""0""&gt;_x000D_
  &lt;files /&gt;_x000D_
  &lt;param n=""DisplayName"" v=""SASMainUnix5:TEMP.SN_SAV_ONE_PERCENT_BONUS_07_100K"" /&gt;_x000D_
  &lt;param n=""AMO_Version"" v=""2.1"" /&gt;_x000D_
  &lt;param n=""UniqueName"" v=""SASMainUn'"</definedName>
    <definedName name="_AMO_ContentDefinition_611984280.3" hidden="1">"'ix5:TEMP.SN_SAV_ONE_PERCENT_BONUS_07_100K"" /&gt;_x000D_
  &lt;param n=""DataSourceType"" v=""SAS DATASET"" /&gt;_x000D_
  &lt;param n=""DataSource"" v=""&amp;lt;SasDataSource Version=&amp;quot;2.1&amp;quot; Type=&amp;quot;SAS.Servers.Dataset&amp;quot; Svr=&amp;quot;SASMainUnix5&amp;quot; Lib=&amp;quot;TEM'"</definedName>
    <definedName name="_AMO_ContentDefinition_611984280.4" hidden="1">"'P&amp;quot; ColSelFlg=&amp;quot;0&amp;quot; Name=&amp;quot;SN_SAV_ONE_PERCENT_BONUS_07_100K&amp;quot; /&amp;gt;"" /&gt;_x000D_
  &lt;param n=""ServerName"" v=""SASMainUnix5"" /&gt;_x000D_
  &lt;param n=""SASFilter"" v="""" /&gt;_x000D_
  &lt;param n=""ClassName"" v=""SAS.OfficeAddin.PivotTable"" /&gt;_x000D_
&lt;/Conte'"</definedName>
    <definedName name="_AMO_ContentDefinition_611984280.5" hidden="1">"'ntDefinition&gt;'"</definedName>
    <definedName name="_AMO_ContentDefinition_846547186" hidden="1">"'Partitions:5'"</definedName>
    <definedName name="_AMO_ContentDefinition_846547186.0" hidden="1">"'&lt;ContentDefinition name=""SASMainUnix2:TEMP.SN_SAV_1PERCENT_BAND"" rsid=""846547186"" type=""PivotTable"" format=""REPORTXML"" imgfmt=""ACTIVEX"" created=""02/05/2008 14:58:10"" modifed=""02/05/2008 14:58:10"" user=""milner"" apply=""False"" thread'"</definedName>
    <definedName name="_AMO_ContentDefinition_846547186.1" hidden="1">"'=""BACKGROUND"" css=""C:\Program Files\SAS\Shared Files\BIClientStyles\AMODefault.css"" range=""SASMainUnix2_TEMP_SN_SAV_1PERCENT_BAND_2"" auto=""False"" rdc=""False"" mig=""False"" xTime=""00:00:00"" rTime=""00:00:37.9997568"" bgnew=""False"" nFmt'"</definedName>
    <definedName name="_AMO_ContentDefinition_846547186.2" hidden="1">"'=""False"" grphSet=""False"" imgY=""0"" imgX=""0""&gt;_x000D_
  &lt;files /&gt;_x000D_
  &lt;param n=""DisplayName"" v=""SASMainUnix2:TEMP.SN_SAV_1PERCENT_BAND"" /&gt;_x000D_
  &lt;param n=""AMO_Version"" v=""2.1"" /&gt;_x000D_
  &lt;param n=""UniqueName"" v=""SASMainUnix2:TEMP.SN_SAV_1PERCENT_BA'"</definedName>
    <definedName name="_AMO_ContentDefinition_846547186.3" hidden="1">"'ND"" /&gt;_x000D_
  &lt;param n=""DataSourceType"" v=""SAS DATASET"" /&gt;_x000D_
  &lt;param n=""DataSource"" v=""&amp;lt;SasDataSource Version=&amp;quot;2.1&amp;quot; Type=&amp;quot;SAS.Servers.Dataset&amp;quot; Svr=&amp;quot;SASMainUnix2&amp;quot; Lib=&amp;quot;TEMP&amp;quot; UseLbls=&amp;quot;true&amp;quot; ColSel'"</definedName>
    <definedName name="_AMO_ContentDefinition_846547186.4" hidden="1">"'Flg=&amp;quot;0&amp;quot; Name=&amp;quot;SN_SAV_1PERCENT_BAND&amp;quot; /&amp;gt;"" /&gt;_x000D_
  &lt;param n=""ServerName"" v=""SASMainUnix2"" /&gt;_x000D_
  &lt;param n=""SASFilter"" v="""" /&gt;_x000D_
  &lt;param n=""ClassName"" v=""SAS.OfficeAddin.PivotTable"" /&gt;_x000D_
&lt;/ContentDefinition&gt;'"</definedName>
    <definedName name="_AMO_ContentDefinition_899847759" hidden="1">"'Partitions:5'"</definedName>
    <definedName name="_AMO_ContentDefinition_899847759.0" hidden="1">"'&lt;ContentDefinition name=""SASMainUnix5:TEMP.SN_SAV_ONE_PERCENT_BONUS_07"" rsid=""899847759"" type=""PivotTable"" format=""REPORTXML"" imgfmt=""ACTIVEX"" created=""11/16/2007 11:48:48"" modifed=""11/16/2007 11:48:48"" user=""Nheks"" apply=""True"" th'"</definedName>
    <definedName name="_AMO_ContentDefinition_899847759.1" hidden="1">"'read=""BACKGROUND"" css=""C:\Program Files\SAS\Shared Files\BIClientStyles\AMODefault.css"" range=""SASMainUnix5_TEMP_SN_SAV_ONE_PERCENT_BONUS_07"" auto=""False"" rdc=""False"" mig=""False"" xTime=""00:00:00.0156247"" rTime=""00:00:30.6244120"" bgn'"</definedName>
    <definedName name="_AMO_ContentDefinition_899847759.2" hidden="1">"'ew=""False"" nFmt=""True"" grphSet=""True"" imgY=""0"" imgX=""0""&gt;_x000D_
  &lt;files /&gt;_x000D_
  &lt;param n=""DisplayName"" v=""SASMainUnix5:TEMP.SN_SAV_ONE_PERCENT_BONUS_07"" /&gt;_x000D_
  &lt;param n=""AMO_Version"" v=""2.1"" /&gt;_x000D_
  &lt;param n=""UniqueName"" v=""SASMainUnix5:TEM'"</definedName>
    <definedName name="_AMO_ContentDefinition_899847759.3" hidden="1">"'P.SN_SAV_ONE_PERCENT_BONUS_07"" /&gt;_x000D_
  &lt;param n=""DataSourceType"" v=""SAS DATASET"" /&gt;_x000D_
  &lt;param n=""DataSource"" v=""&amp;lt;SasDataSource Version=&amp;quot;2.1&amp;quot; Type=&amp;quot;SAS.Servers.Dataset&amp;quot; Svr=&amp;quot;SASMainUnix5&amp;quot; Lib=&amp;quot;TEMP&amp;quot; ColS'"</definedName>
    <definedName name="_AMO_ContentDefinition_899847759.4" hidden="1">"'elFlg=&amp;quot;0&amp;quot; Name=&amp;quot;SN_SAV_ONE_PERCENT_BONUS_07&amp;quot; /&amp;gt;"" /&gt;_x000D_
  &lt;param n=""ServerName"" v=""SASMainUnix5"" /&gt;_x000D_
  &lt;param n=""SASFilter"" v="""" /&gt;_x000D_
  &lt;param n=""ClassName"" v=""SAS.OfficeAddin.PivotTable"" /&gt;_x000D_
&lt;/ContentDefinition&gt;'"</definedName>
    <definedName name="_AMO_ContentLocation_105822624__A1" hidden="1">"'Partitions:2'"</definedName>
    <definedName name="_AMO_ContentLocation_105822624__A1.0" hidden="1">"'&lt;ContentLocation path=""A1"" rsid=""105822624"" tag="""" fid=""0""&gt;&lt;param n=""VarSelStateFlag"" v=""0"" /&gt;&lt;param n=""VarCount"" v=""13"" /&gt;&lt;param n=""DataInfo"" v=""false"" /&gt;&lt;param n=""ObsColumn"" v=""true"" /&gt;&lt;param n=""DataRowCount"" v=""58391""'"</definedName>
    <definedName name="_AMO_ContentLocation_105822624__A1.1" hidden="1">"' /&gt;&lt;param n=""DataColCount"" v=""14"" /&gt;&lt;param n=""SASDataState"" v=""none"" /&gt;&lt;param n=""SASDataStart"" v=""1"" /&gt;&lt;param n=""SASDataEnd"" v=""58390"" /&gt;&lt;/ContentLocation&gt;'"</definedName>
    <definedName name="_AMO_ContentLocation_112694384_PivotTable_112694384" hidden="1">"'&lt;ContentLocation path=""112694384"" rsid=""112694384"" tag=""PivotTable"" fid=""0"" /&gt;'"</definedName>
    <definedName name="_AMO_ContentLocation_198095119_PivotTable_198095119" hidden="1">"'&lt;ContentLocation path=""198095119"" rsid=""198095119"" tag=""PivotTable"" fid=""0"" /&gt;'"</definedName>
    <definedName name="_AMO_ContentLocation_52235609_PivotTable_52235609" hidden="1">"'&lt;ContentLocation path=""52235609"" rsid=""52235609"" tag=""PivotTable"" fid=""0"" /&gt;'"</definedName>
    <definedName name="_AMO_ContentLocation_570494832_PivotTable_570494832" hidden="1">"'&lt;ContentLocation path=""570494832"" rsid=""570494832"" tag=""PivotTable"" fid=""0"" /&gt;'"</definedName>
    <definedName name="_AMO_ContentLocation_611984280_PivotTable_611984280" hidden="1">"'&lt;ContentLocation path=""611984280"" rsid=""611984280"" tag=""PivotTable"" fid=""0"" /&gt;'"</definedName>
    <definedName name="_AMO_ContentLocation_846547186_PivotTable_846547186" hidden="1">"'&lt;ContentLocation path=""846547186"" rsid=""846547186"" tag=""PivotTable"" fid=""0"" /&gt;'"</definedName>
    <definedName name="_AMO_ContentLocation_899847759_PivotTable_899847759" hidden="1">"'&lt;ContentLocation path=""899847759"" rsid=""899847759"" tag=""PivotTable"" fid=""0"" /&gt;'"</definedName>
    <definedName name="_AMO_SingleObject_570494832_PivotTable_570494832" hidden="1">#REF!</definedName>
    <definedName name="_AMO_XmlVersion" hidden="1">"'1'"</definedName>
    <definedName name="_Fill" hidden="1">#REF!</definedName>
    <definedName name="_ICP1">#REF!</definedName>
    <definedName name="_Key1" hidden="1">#REF!</definedName>
    <definedName name="_Key2" hidden="1">#REF!</definedName>
    <definedName name="_Key3" hidden="1">#REF!</definedName>
    <definedName name="_Key99" hidden="1">#N/A</definedName>
    <definedName name="_Order1" hidden="1">255</definedName>
    <definedName name="_Order2" hidden="1">255</definedName>
    <definedName name="_Order3" hidden="1">255</definedName>
    <definedName name="_Order4" hidden="1">255</definedName>
    <definedName name="_Sort" hidden="1">#REF!</definedName>
    <definedName name="_Sort1" hidden="1">#REF!</definedName>
    <definedName name="a" hidden="1">#REF!</definedName>
    <definedName name="aaa" localSheetId="5" hidden="1">{"Income Statement (variance)",#N/A,FALSE,"Income";"Contribution (variance)",#N/A,FALSE,"Contribution";"Headoffice (variance)",#N/A,FALSE,"Head Office";"Head Office Breakdown",#N/A,FALSE,"Head Office Breakdown - Month";"Head Office Breakdown YTD",#N/A,FALSE,"Head Office Breakdown YTD";"Branded Operations (variance)",#N/A,FALSE,"Branded Operations";"Loans Operations (variance)",#N/A,FALSE,"Loans Operations";"Savings (variance)",#N/A,FALSE,"Savings Operations";"Contact Centre (variance)",#N/A,FALSE,"Contact Centre";"Operations (variance)",#N/A,FALSE,"Operations";"Flex Team (variance)",#N/A,FALSE,"Flex Team";"Process (variance)",#N/A,FALSE,"Process";"Technology (variance)",#N/A,FALSE,"Technology";"Instore (variance)",#N/A,FALSE,"Instore Presence";"Headcount (variance)",#N/A,FALSE,"Headcount";"Total Credit Cards (variance)",#N/A,FALSE,"TOTAL CC";"Total UK CC (variance)",#N/A,FALSE,"Total UK CC";"UK Credit Cards (variance)",#N/A,FALSE,"UK CC";"ClubCard CC (variance)",#N/A,FALSE,"ClubCard CC";"Bonus Card (variance)",#N/A,FALSE,"BonusCard CC";"Ireland Credit Cards (variance)",#N/A,FALSE,"Ireland CC";"ClubCardPlus (variance)",#N/A,FALSE,"ClubCard Plus";"ATM (variance)",#N/A,FALSE,"ATM";"Savings (variance)",#N/A,FALSE,"Savings";"Personal Loans (variance)",#N/A,FALSE,"Personal Loans";"Life Insurance (variance)",#N/A,FALSE,"Life Insurance";"Other Products (variance)",#N/A,FALSE,"Other Products";"Hungary (variance)",#N/A,FALSE,"Hungary";"Internet Development (variance)",#N/A,FALSE,"Internet Development";"Treasury (variance)",#N/A,FALSE,"Treasury";"Tesco Report",#N/A,FALSE,"Tesco Report"}</definedName>
    <definedName name="aaa" hidden="1">{"Income Statement (variance)",#N/A,FALSE,"Income";"Contribution (variance)",#N/A,FALSE,"Contribution";"Headoffice (variance)",#N/A,FALSE,"Head Office";"Head Office Breakdown",#N/A,FALSE,"Head Office Breakdown - Month";"Head Office Breakdown YTD",#N/A,FALSE,"Head Office Breakdown YTD";"Branded Operations (variance)",#N/A,FALSE,"Branded Operations";"Loans Operations (variance)",#N/A,FALSE,"Loans Operations";"Savings (variance)",#N/A,FALSE,"Savings Operations";"Contact Centre (variance)",#N/A,FALSE,"Contact Centre";"Operations (variance)",#N/A,FALSE,"Operations";"Flex Team (variance)",#N/A,FALSE,"Flex Team";"Process (variance)",#N/A,FALSE,"Process";"Technology (variance)",#N/A,FALSE,"Technology";"Instore (variance)",#N/A,FALSE,"Instore Presence";"Headcount (variance)",#N/A,FALSE,"Headcount";"Total Credit Cards (variance)",#N/A,FALSE,"TOTAL CC";"Total UK CC (variance)",#N/A,FALSE,"Total UK CC";"UK Credit Cards (variance)",#N/A,FALSE,"UK CC";"ClubCard CC (variance)",#N/A,FALSE,"ClubCard CC";"Bonus Card (variance)",#N/A,FALSE,"BonusCard CC";"Ireland Credit Cards (variance)",#N/A,FALSE,"Ireland CC";"ClubCardPlus (variance)",#N/A,FALSE,"ClubCard Plus";"ATM (variance)",#N/A,FALSE,"ATM";"Savings (variance)",#N/A,FALSE,"Savings";"Personal Loans (variance)",#N/A,FALSE,"Personal Loans";"Life Insurance (variance)",#N/A,FALSE,"Life Insurance";"Other Products (variance)",#N/A,FALSE,"Other Products";"Hungary (variance)",#N/A,FALSE,"Hungary";"Internet Development (variance)",#N/A,FALSE,"Internet Development";"Treasury (variance)",#N/A,FALSE,"Treasury";"Tesco Report",#N/A,FALSE,"Tesco Report"}</definedName>
    <definedName name="AB1NEW" localSheetId="5" hidden="1">{"'Matrix'!$A$3:$J$47"}</definedName>
    <definedName name="AB1NEW" hidden="1">{"'Matrix'!$A$3:$J$47"}</definedName>
    <definedName name="abd" hidden="1">#REF!</definedName>
    <definedName name="adadad" localSheetId="5" hidden="1">{"'Matrix'!$A$3:$J$47"}</definedName>
    <definedName name="adadad" hidden="1">{"'Matrix'!$A$3:$J$47"}</definedName>
    <definedName name="aj" localSheetId="5" hidden="1">{#N/A,#N/A,FALSE,"Sheet2"}</definedName>
    <definedName name="aj" hidden="1">{#N/A,#N/A,FALSE,"Sheet2"}</definedName>
    <definedName name="ajaj" localSheetId="5" hidden="1">{#N/A,#N/A,FALSE,"Sheet2"}</definedName>
    <definedName name="ajaj" hidden="1">{#N/A,#N/A,FALSE,"Sheet2"}</definedName>
    <definedName name="ajd" localSheetId="5" hidden="1">{#N/A,#N/A,FALSE,"Sheet2"}</definedName>
    <definedName name="ajd" hidden="1">{#N/A,#N/A,FALSE,"Sheet2"}</definedName>
    <definedName name="Ajj" localSheetId="5" hidden="1">{#N/A,#N/A,FALSE,"Sheet2"}</definedName>
    <definedName name="Ajj" hidden="1">{#N/A,#N/A,FALSE,"Sheet2"}</definedName>
    <definedName name="AP" localSheetId="5" hidden="1">{#N/A,#N/A,FALSE,"Europe site returns";#N/A,#N/A,FALSE,"HY packs";#N/A,#N/A,FALSE,"Oversea";#N/A,#N/A,FALSE,"Slogger";#N/A,#N/A,FALSE,"T&amp;S stores";#N/A,#N/A,FALSE,"International summary";#N/A,#N/A,FALSE,"UK";#N/A,#N/A,FALSE,"Projections"}</definedName>
    <definedName name="AP" hidden="1">{#N/A,#N/A,FALSE,"Europe site returns";#N/A,#N/A,FALSE,"HY packs";#N/A,#N/A,FALSE,"Oversea";#N/A,#N/A,FALSE,"Slogger";#N/A,#N/A,FALSE,"T&amp;S stores";#N/A,#N/A,FALSE,"International summary";#N/A,#N/A,FALSE,"UK";#N/A,#N/A,FALSE,"Projections"}</definedName>
    <definedName name="APM_NTS_FCF_C_CY_StoreBBandpurchases">'[2]APMs CF'!$C$38</definedName>
    <definedName name="as" hidden="1">#REF!</definedName>
    <definedName name="athena_characteristic" hidden="1">"spreadsheet_file"</definedName>
    <definedName name="athena_id" hidden="1">998</definedName>
    <definedName name="athena_is_tmpl" hidden="1">-1</definedName>
    <definedName name="athena_password" hidden="1">"mike"</definedName>
    <definedName name="athena_read_only" hidden="1">-1</definedName>
    <definedName name="athena_user" hidden="1">"mlg"</definedName>
    <definedName name="b" hidden="1">#REF!</definedName>
    <definedName name="ba" hidden="1">#REF!</definedName>
    <definedName name="bb" hidden="1">#REF!</definedName>
    <definedName name="bc" hidden="1">#REF!</definedName>
    <definedName name="bd" hidden="1">#REF!</definedName>
    <definedName name="be" hidden="1">#REF!</definedName>
    <definedName name="bf" hidden="1">#REF!</definedName>
    <definedName name="bg" hidden="1">#REF!</definedName>
    <definedName name="bh" hidden="1">#REF!</definedName>
    <definedName name="bi" hidden="1">#REF!</definedName>
    <definedName name="bj" hidden="1">#REF!</definedName>
    <definedName name="bk" hidden="1">#REF!</definedName>
    <definedName name="bl" hidden="1">#REF!</definedName>
    <definedName name="bm" hidden="1">#REF!</definedName>
    <definedName name="bn" hidden="1">#REF!</definedName>
    <definedName name="BNE_MESSAGES_HIDDEN" hidden="1">#REF!</definedName>
    <definedName name="bo" hidden="1">#REF!</definedName>
    <definedName name="bp" hidden="1">#REF!</definedName>
    <definedName name="bq" hidden="1">#REF!</definedName>
    <definedName name="br" hidden="1">#REF!</definedName>
    <definedName name="bs" hidden="1">#REF!</definedName>
    <definedName name="bt" hidden="1">#REF!</definedName>
    <definedName name="bu" hidden="1">#REF!</definedName>
    <definedName name="bv" hidden="1">#REF!</definedName>
    <definedName name="bw" hidden="1">#REF!</definedName>
    <definedName name="bx" hidden="1">#REF!</definedName>
    <definedName name="by" hidden="1">#REF!</definedName>
    <definedName name="bz" localSheetId="5" hidden="1">{0}</definedName>
    <definedName name="bz" hidden="1">{0}</definedName>
    <definedName name="catpicked" hidden="1">"Dispensing"</definedName>
    <definedName name="CC_for_plan">#REF!</definedName>
    <definedName name="Churchill2" localSheetId="5" hidden="1">{"Summary",#N/A,FALSE,"SUMMARY";"Central",#N/A,FALSE,"CENTRAL";"Ireland",#N/A,FALSE,"IRELAND";"IGIF",#N/A,FALSE,"IGIF";"Select",#N/A,FALSE,"SELECT";"Claims",#N/A,FALSE,"CLAIMS"}</definedName>
    <definedName name="Churchill2" hidden="1">{"Summary",#N/A,FALSE,"SUMMARY";"Central",#N/A,FALSE,"CENTRAL";"Ireland",#N/A,FALSE,"IRELAND";"IGIF",#N/A,FALSE,"IGIF";"Select",#N/A,FALSE,"SELECT";"Claims",#N/A,FALSE,"CLAIMS"}</definedName>
    <definedName name="ClientName" hidden="1">#REF!</definedName>
    <definedName name="Company_Name">#REF!</definedName>
    <definedName name="confused" localSheetId="5" hidden="1">{#N/A,#N/A,FALSE,"Sheet2"}</definedName>
    <definedName name="confused" hidden="1">{#N/A,#N/A,FALSE,"Sheet2"}</definedName>
    <definedName name="CountryList">OFFSET(#REF!,0,0,COUNTA(#REF!),1)</definedName>
    <definedName name="current_period">#REF!</definedName>
    <definedName name="CurrentPlanName">#REF!</definedName>
    <definedName name="CurrentYear">#REF!</definedName>
    <definedName name="CurrPd">#REF!</definedName>
    <definedName name="CurrYr">#REF!</definedName>
    <definedName name="Custom1">#REF!</definedName>
    <definedName name="Custom1A">#REF!</definedName>
    <definedName name="Custom2">#REF!</definedName>
    <definedName name="Custom2A">#REF!</definedName>
    <definedName name="Custom3">#REF!</definedName>
    <definedName name="Custom3A">#REF!</definedName>
    <definedName name="d" hidden="1">#REF!</definedName>
    <definedName name="Data_Range">#REF!</definedName>
    <definedName name="dd" hidden="1">#REF!</definedName>
    <definedName name="dnjkdnvkjnsdv" localSheetId="5" hidden="1">{#N/A,#N/A,FALSE,"Sheet2"}</definedName>
    <definedName name="dnjkdnvkjnsdv" hidden="1">{#N/A,#N/A,FALSE,"Sheet2"}</definedName>
    <definedName name="dsff" localSheetId="5" hidden="1">{"'Matrix'!$A$3:$J$47"}</definedName>
    <definedName name="dsff" hidden="1">{"'Matrix'!$A$3:$J$47"}</definedName>
    <definedName name="e" hidden="1">#REF!</definedName>
    <definedName name="ee" localSheetId="5" hidden="1">{"'Matrix'!$A$3:$J$47"}</definedName>
    <definedName name="ee" hidden="1">{"'Matrix'!$A$3:$J$47"}</definedName>
    <definedName name="Entity">#REF!</definedName>
    <definedName name="ere" hidden="1">#REF!</definedName>
    <definedName name="EV__LASTREFTIME__" hidden="1">39393.7090046296</definedName>
    <definedName name="ewdw" localSheetId="5" hidden="1">{#N/A,#N/A,FALSE,"Sheet2"}</definedName>
    <definedName name="ewdw" hidden="1">{#N/A,#N/A,FALSE,"Sheet2"}</definedName>
    <definedName name="ewew" hidden="1">#N/A</definedName>
    <definedName name="Extensions" hidden="1">#REF!</definedName>
    <definedName name="f" hidden="1">#REF!</definedName>
    <definedName name="ff" localSheetId="5" hidden="1">{#N/A,#N/A,FALSE,"Sheet2"}</definedName>
    <definedName name="ff" hidden="1">{#N/A,#N/A,FALSE,"Sheet2"}</definedName>
    <definedName name="fgsdf" localSheetId="5" hidden="1">{"TOTALS BY STREAM",#N/A,FALSE,"TOTALS BY STREAM"}</definedName>
    <definedName name="fgsdf" hidden="1">{"TOTALS BY STREAM",#N/A,FALSE,"TOTALS BY STREAM"}</definedName>
    <definedName name="fr3frgtr" localSheetId="5" hidden="1">{"Summary",#N/A,FALSE,"SUMMARY";"Central",#N/A,FALSE,"CENTRAL";"Ireland",#N/A,FALSE,"IRELAND";"IGIF",#N/A,FALSE,"IGIF";"Select",#N/A,FALSE,"SELECT";"Claims",#N/A,FALSE,"CLAIMS"}</definedName>
    <definedName name="fr3frgtr" hidden="1">{"Summary",#N/A,FALSE,"SUMMARY";"Central",#N/A,FALSE,"CENTRAL";"Ireland",#N/A,FALSE,"IRELAND";"IGIF",#N/A,FALSE,"IGIF";"Select",#N/A,FALSE,"SELECT";"Claims",#N/A,FALSE,"CLAIMS"}</definedName>
    <definedName name="FrontARA_AdjOpProfit_CY">'Income Statement'!$C$17</definedName>
    <definedName name="FrontARA_AdjOpProfit_PY">'Income Statement'!$G$17</definedName>
    <definedName name="FrontARA_StatOpProfit_CY">'Income Statement'!$E$17</definedName>
    <definedName name="FrontARA_StatOpProfit_PY">'Income Statement'!$I$17</definedName>
    <definedName name="FrontARA_StatPBT_CY">'Income Statement'!$E$22</definedName>
    <definedName name="FrontARA_StatPBT_PY">'Income Statement'!$I$22</definedName>
    <definedName name="fsaf" localSheetId="5" hidden="1">{#N/A,#N/A,FALSE,"Sheet2"}</definedName>
    <definedName name="fsaf" hidden="1">{#N/A,#N/A,FALSE,"Sheet2"}</definedName>
    <definedName name="fsdfs" localSheetId="5" hidden="1">{#N/A,#N/A,FALSE,"Sheet2"}</definedName>
    <definedName name="fsdfs" hidden="1">{#N/A,#N/A,FALSE,"Sheet2"}</definedName>
    <definedName name="fsdfsfsdfs" localSheetId="5" hidden="1">{#N/A,#N/A,FALSE,"Sheet2"}</definedName>
    <definedName name="fsdfsfsdfs" hidden="1">{#N/A,#N/A,FALSE,"Sheet2"}</definedName>
    <definedName name="g" hidden="1">#REF!</definedName>
    <definedName name="gfdsd" hidden="1">#REF!</definedName>
    <definedName name="gg" hidden="1">#REF!</definedName>
    <definedName name="GRP_NTS_Auditrelatedassuranceservicestotal_C_CY_Footnote">'[2]Operating Expenses'!$C$17</definedName>
    <definedName name="GRP_NTS_Average_number_of_FTE_employees_discontinued_C_PY_Footnote_">'[2]Operating Expenses'!#REF!</definedName>
    <definedName name="GRP_NTS_Commitments_contingencies_C_CY">'[2]Commit &amp; Contingent'!$F$4</definedName>
    <definedName name="GRP_NTS_Deferredtax_Taxrelief_C_CY_Footnote">[2]Taxation!#REF!</definedName>
    <definedName name="GRP_NTS_DiscontinuedOperations_AssetsandLiabilties_C_CY_ReclassifiedtoPPE">'[2]Discont &amp; AHFS'!$B$13</definedName>
    <definedName name="GRP_NTS_DiscontinuedOperations_CFfromDisontinuedOperations_C_CY_CCEdisposed">'[2]Discont &amp; AHFS'!$B$99</definedName>
    <definedName name="GRP_NTS_DiscontinuedOperations_CFfromDisontinuedOperations_C_CY_Costsincurredtosell">'[2]Discont &amp; AHFS'!$B$100</definedName>
    <definedName name="GRP_NTS_DiscontinuedOperations_CFfromDisontinuedOperations_C_CY_grossproceeds">'[2]Discont &amp; AHFS'!$B$98</definedName>
    <definedName name="GRP_NTS_DiscontinuedOperations_FVRemeasurement_T_CY">'[2]Discont &amp; AHFS'!#REF!</definedName>
    <definedName name="GRP_NTS_DiscontinuedOperations_IncomeStatement_C_CY_ExcessLoss">'[2]Discont &amp; AHFS'!$B$55</definedName>
    <definedName name="GRP_NTS_DiscontinuedOperations_IncomeStatement_C_CY_NCAs">'[2]Discont &amp; AHFS'!$B$54</definedName>
    <definedName name="GRP_NTS_DiscontinuedOperations_LossonDisposal_C_CY_Grossproceeds">'[2]Discont &amp; AHFS'!#REF!</definedName>
    <definedName name="GRP_NTS_DiscontinuedOperations_LossonDisposal_C_CY_Taxation">'[2]Discont &amp; AHFS'!#REF!</definedName>
    <definedName name="GRP_NTS_FinRisk_CreditRisk_ECLNarrative_GrossLoans_C_CY_footnote">'[2]Fin Risk'!$B$243</definedName>
    <definedName name="GRP_NTS_GOODWILL_INTANGIBLE_T_PY_">'[2]GW &amp; IA'!#REF!</definedName>
    <definedName name="GRP_NTS_Groupentities_UKPropertyJVsReconciliationTable_carryingamountJVs_C_CY_Footnot">'[2]Group Entities'!#REF!</definedName>
    <definedName name="GRP_NTS_Groupentities_UKPropertyJVsReconciliationTable_dividendsreceived_C_CY_Footnote">'[2]Group Entities'!#REF!</definedName>
    <definedName name="GRP_NTS_Impairment_C_CY_AdjustingItems">[2]Impairments!$B$37</definedName>
    <definedName name="GRP_NTS_Impairment_C_CY_AdjustingItemsAdmin">[2]Impairments!$B$38</definedName>
    <definedName name="GRP_NTS_Insurance_Reinsurancecontractassets_T_PY">[2]Insurance!#REF!</definedName>
    <definedName name="GRP_NTS_Interest_expense_lease_nethedgingimpact__C_CY_Footnote">'[2]Finance income and costs'!$C$32</definedName>
    <definedName name="GRP_NTS_NetDebt_Table__Intercompanyloan_C_CY_Footnote">'[2]Net debt'!#REF!</definedName>
    <definedName name="GRP_NTS_PEB_PlanAssets_GroupProperty_as_security_C_CY_footnote">'[2]P-EB'!$B$142</definedName>
    <definedName name="GRP_NTS_PEB_SchemeFunding_marketvalue_heldas_security_C_CY_footnote">'[2]P-EB'!#REF!</definedName>
    <definedName name="GRP_NTS_PPE_Coral_C_CY_Footnote">[2]PPE!#REF!</definedName>
    <definedName name="GRP_NTS_PPE_storepurchases_C_CY_Footnote">[2]PPE!#REF!</definedName>
    <definedName name="GRP_NTS_RelatedPartyBalances_Loans_C_CY_footnote">[2]RPT!#REF!</definedName>
    <definedName name="GRP_NTS_SegmentalReporting_C_CY_IMSAdjItems">'[2]Note 2a P&amp;L Segmental'!$C$17</definedName>
    <definedName name="GRP_NTS_SegmentalReporting_C_CY_IMSAdjop">'[2]Note 2a P&amp;L Segmental'!$C$16</definedName>
    <definedName name="GRP_NTS_SegmentalReporting_C_CY_IMSOp">'[2]Note 2a P&amp;L Segmental'!$C$18</definedName>
    <definedName name="GRP_NTS_Unrecog_tax_lossesexpiry2028_HUN_C_CY_Footnote">[2]Taxation!#REF!</definedName>
    <definedName name="GRP_NTS_Unrecog_tax_lossesexpiry2029_HUN_C_CY_Footnote">[2]Taxation!#REF!</definedName>
    <definedName name="GRP_PST_GroupBalanceSheet_T_CYPY">'Group Balance Sheet'!$A$2:$D$58</definedName>
    <definedName name="GRP_PST_GroupCashFlowStatement_T_CYPY">'Group Cashflow'!$A$2:$D$65</definedName>
    <definedName name="GRP_PST_Groupincomestatement_EPStable_T_CYPY">'Income Statement'!$A$35:$I$42</definedName>
    <definedName name="GRP_PST_Groupincomestatement_T_CYPY">'Income Statement'!$A$2:$I$34</definedName>
    <definedName name="GRP_PST_GroupSOCI_T_CYPY">'Comprehensive Income Statement'!$A$3:$D$36</definedName>
    <definedName name="GRP_PST_GroupSOCIE_T_CY">'Statement of Changes in Equity'!$A$2:$I$29</definedName>
    <definedName name="GRP_PST_GroupSOCIE_T_PY">'Statement of Changes in Equity'!$A$34:$I$62</definedName>
    <definedName name="h" hidden="1">#REF!</definedName>
    <definedName name="hh" localSheetId="5" hidden="1">{#N/A,#N/A,FALSE,"Sheet2"}</definedName>
    <definedName name="hh" hidden="1">{#N/A,#N/A,FALSE,"Sheet2"}</definedName>
    <definedName name="hhh" hidden="1">#REF!</definedName>
    <definedName name="hhhh" localSheetId="5" hidden="1">{#N/A,#N/A,FALSE,"Sheet2"}</definedName>
    <definedName name="hhhh" hidden="1">{#N/A,#N/A,FALSE,"Sheet2"}</definedName>
    <definedName name="HHK" localSheetId="5" hidden="1">{"'Matrix'!$A$3:$J$47"}</definedName>
    <definedName name="HHK" hidden="1">{"'Matrix'!$A$3:$J$47"}</definedName>
    <definedName name="ht" localSheetId="5" hidden="1">{"'Matrix'!$A$3:$J$47"}</definedName>
    <definedName name="ht" hidden="1">{"'Matrix'!$A$3:$J$47"}</definedName>
    <definedName name="HTML_CodePage" hidden="1">1252</definedName>
    <definedName name="HTML_Control" localSheetId="5" hidden="1">{"'Matrix'!$A$3:$J$47"}</definedName>
    <definedName name="HTML_Control" hidden="1">{"'Matrix'!$A$3:$J$47"}</definedName>
    <definedName name="HTML_Control_1" localSheetId="5" hidden="1">{"'Master'!$A$2:$D$6"}</definedName>
    <definedName name="HTML_Control_1" hidden="1">{"'Master'!$A$2:$D$6"}</definedName>
    <definedName name="HTML_Control2" localSheetId="5" hidden="1">{"'Matrix'!$A$3:$J$47"}</definedName>
    <definedName name="HTML_Control2" hidden="1">{"'Matrix'!$A$3:$J$47"}</definedName>
    <definedName name="HTML_Description" hidden="1">""</definedName>
    <definedName name="HTML_Email" hidden="1">""</definedName>
    <definedName name="HTML_Header" hidden="1">"Matrix"</definedName>
    <definedName name="HTML_LastUpdate" hidden="1">"30/05/2001"</definedName>
    <definedName name="HTML_LineAfter" hidden="1">FALSE</definedName>
    <definedName name="HTML_LineBefore" hidden="1">FALSE</definedName>
    <definedName name="HTML_Name" hidden="1">"Ed Friel"</definedName>
    <definedName name="HTML_OBDlg2" hidden="1">TRUE</definedName>
    <definedName name="HTML_OBDlg4" hidden="1">TRUE</definedName>
    <definedName name="HTML_OS" hidden="1">0</definedName>
    <definedName name="HTML_PathFile" hidden="1">"D:\host\MyHTML.htm"</definedName>
    <definedName name="HTML_Title" hidden="1">"Example PnL"</definedName>
    <definedName name="HTML_X" localSheetId="5" hidden="1">{"'Matrix'!$A$3:$J$47"}</definedName>
    <definedName name="HTML_X" hidden="1">{"'Matrix'!$A$3:$J$47"}</definedName>
    <definedName name="HTMLControl" localSheetId="5" hidden="1">{"'Master'!$A$2:$D$6"}</definedName>
    <definedName name="HTMLControl" hidden="1">{"'Master'!$A$2:$D$6"}</definedName>
    <definedName name="hvj" localSheetId="5" hidden="1">{#N/A,#N/A,FALSE,"Sheet2"}</definedName>
    <definedName name="hvj" hidden="1">{#N/A,#N/A,FALSE,"Sheet2"}</definedName>
    <definedName name="i" hidden="1">#REF!</definedName>
    <definedName name="ii" hidden="1">#REF!</definedName>
    <definedName name="iii" hidden="1">#REF!</definedName>
    <definedName name="IIII" localSheetId="5" hidden="1">{"'Matrix'!$A$3:$J$47"}</definedName>
    <definedName name="IIII" hidden="1">{"'Matrix'!$A$3:$J$47"}</definedName>
    <definedName name="implicitrat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"06/28/2015 23:32:22"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39036.4994560185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hidden="1">#REF!</definedName>
    <definedName name="jayanthi" localSheetId="5" hidden="1">{#N/A,#N/A,FALSE,"CC CLAIMS";#N/A,#N/A,FALSE,"CC PREM";#N/A,#N/A,FALSE,"TRIAL.BALANCE";#N/A,#N/A,FALSE,"DRS.CRS"}</definedName>
    <definedName name="jayanthi" hidden="1">{#N/A,#N/A,FALSE,"CC CLAIMS";#N/A,#N/A,FALSE,"CC PREM";#N/A,#N/A,FALSE,"TRIAL.BALANCE";#N/A,#N/A,FALSE,"DRS.CRS"}</definedName>
    <definedName name="jr" localSheetId="5" hidden="1">{"'Matrix'!$A$3:$J$47"}</definedName>
    <definedName name="jr" hidden="1">{"'Matrix'!$A$3:$J$47"}</definedName>
    <definedName name="k" hidden="1">#REF!</definedName>
    <definedName name="keyx" hidden="1">#REF!</definedName>
    <definedName name="kim" localSheetId="5" hidden="1">{#N/A,#N/A,FALSE,"CC CLAIMS";#N/A,#N/A,FALSE,"CC PREM";#N/A,#N/A,FALSE,"TRIAL.BALANCE";#N/A,#N/A,FALSE,"DRS.CRS"}</definedName>
    <definedName name="kim" hidden="1">{#N/A,#N/A,FALSE,"CC CLAIMS";#N/A,#N/A,FALSE,"CC PREM";#N/A,#N/A,FALSE,"TRIAL.BALANCE";#N/A,#N/A,FALSE,"DRS.CRS"}</definedName>
    <definedName name="kk" hidden="1">#REF!</definedName>
    <definedName name="klhasdkjfhad" localSheetId="5" hidden="1">{#N/A,#N/A,FALSE,"Sheet2"}</definedName>
    <definedName name="klhasdkjfhad" hidden="1">{#N/A,#N/A,FALSE,"Sheet2"}</definedName>
    <definedName name="KN014NCODE" hidden="1">#REF!</definedName>
    <definedName name="KN289NCODE" hidden="1">#REF!</definedName>
    <definedName name="KN301NCODE" hidden="1">#REF!</definedName>
    <definedName name="KN533NCODE" hidden="1">#REF!</definedName>
    <definedName name="KN579NCODE" hidden="1">#REF!</definedName>
    <definedName name="KN705NCODE" hidden="1">#REF!</definedName>
    <definedName name="KN774NCODE" hidden="1">#REF!</definedName>
    <definedName name="l" hidden="1">#REF!</definedName>
    <definedName name="liability">#REF!</definedName>
    <definedName name="ll" hidden="1">#REF!</definedName>
    <definedName name="lll" localSheetId="5" hidden="1">{"'Matrix'!$A$3:$J$47"}</definedName>
    <definedName name="lll" hidden="1">{"'Matrix'!$A$3:$J$47"}</definedName>
    <definedName name="loan" localSheetId="5" hidden="1">{#N/A,#N/A,FALSE,"MAN ACCS 1";#N/A,#N/A,FALSE,"MAN ACCS 2";#N/A,#N/A,FALSE,"MAN ACCS 3";#N/A,#N/A,FALSE,"MAN ACCS 4"}</definedName>
    <definedName name="loan" hidden="1">{#N/A,#N/A,FALSE,"MAN ACCS 1";#N/A,#N/A,FALSE,"MAN ACCS 2";#N/A,#N/A,FALSE,"MAN ACCS 3";#N/A,#N/A,FALSE,"MAN ACCS 4"}</definedName>
    <definedName name="longterminceptiondate">#REF!</definedName>
    <definedName name="longtermmaturitydate">#REF!</definedName>
    <definedName name="LOOKUP_CUSTOM5">#REF!</definedName>
    <definedName name="LOOKUP_ENTITY">#REF!</definedName>
    <definedName name="LOOKUP_ENTITYCURRENCY">#REF!</definedName>
    <definedName name="LOOKUP_ENTITYDESC">#REF!</definedName>
    <definedName name="LOOKUP_PERIOD">#REF!</definedName>
    <definedName name="LOOKUP_SCENARIO">#REF!</definedName>
    <definedName name="LOOKUP_TRANSRATE">#REF!</definedName>
    <definedName name="LOOKUP_VALUE">#REF!</definedName>
    <definedName name="LOOKUP_YEAR">#REF!</definedName>
    <definedName name="LossRatio" localSheetId="5" hidden="1">{"Summary",#N/A,FALSE,"SUMMARY";"Central",#N/A,FALSE,"CENTRAL";"Ireland",#N/A,FALSE,"IRELAND";"IGIF",#N/A,FALSE,"IGIF";"Select",#N/A,FALSE,"SELECT";"Claims",#N/A,FALSE,"CLAIMS"}</definedName>
    <definedName name="LossRatio" hidden="1">{"Summary",#N/A,FALSE,"SUMMARY";"Central",#N/A,FALSE,"CENTRAL";"Ireland",#N/A,FALSE,"IRELAND";"IGIF",#N/A,FALSE,"IGIF";"Select",#N/A,FALSE,"SELECT";"Claims",#N/A,FALSE,"CLAIMS"}</definedName>
    <definedName name="LOV_FinGlDesktopEntryPageDef_CurrencyCode" hidden="1">#REF!</definedName>
    <definedName name="LOV_FinGlDesktopEntryPageDef_UserCurrencyConversionType" hidden="1">#REF!</definedName>
    <definedName name="m" hidden="1">#REF!</definedName>
    <definedName name="Macro1">#REF!</definedName>
    <definedName name="Macro2">#REF!</definedName>
    <definedName name="Macro3">#REF!</definedName>
    <definedName name="Macro4">#REF!</definedName>
    <definedName name="Macro5">#REF!</definedName>
    <definedName name="mat" localSheetId="5" hidden="1">{"Mattt",#N/A,FALSE,"Store 1"}</definedName>
    <definedName name="mat" hidden="1">{"Mattt",#N/A,FALSE,"Store 1"}</definedName>
    <definedName name="mm" hidden="1">#REF!</definedName>
    <definedName name="n" hidden="1">#REF!</definedName>
    <definedName name="new" localSheetId="5" hidden="1">{#N/A,#N/A,FALSE,"Cover";#N/A,#N/A,FALSE,"A";#N/A,#N/A,FALSE,"C-cash";#N/A,#N/A,FALSE,"D-CAcons";#N/A,#N/A,FALSE,"E-CLcons";#N/A,#N/A,FALSE,"F-P&amp;L";#N/A,#N/A,FALSE,"G-BS";#N/A,#N/A,FALSE,"H-Marg";#N/A,#N/A,FALSE,"I-Notes";#N/A,#N/A,FALSE,"J-CA94";#N/A,#N/A,FALSE,"K-CA95";#N/A,#N/A,FALSE,"L-CA96";#N/A,#N/A,FALSE,"M-CA97";#N/A,#N/A,FALSE,"N-CA98";#N/A,#N/A,FALSE,"O-CL96";#N/A,#N/A,FALSE,"P-CL97";#N/A,#N/A,FALSE,"Q-CL98";#N/A,#N/A,FALSE,"R-Attrib"}</definedName>
    <definedName name="new" hidden="1">{#N/A,#N/A,FALSE,"Cover";#N/A,#N/A,FALSE,"A";#N/A,#N/A,FALSE,"C-cash";#N/A,#N/A,FALSE,"D-CAcons";#N/A,#N/A,FALSE,"E-CLcons";#N/A,#N/A,FALSE,"F-P&amp;L";#N/A,#N/A,FALSE,"G-BS";#N/A,#N/A,FALSE,"H-Marg";#N/A,#N/A,FALSE,"I-Notes";#N/A,#N/A,FALSE,"J-CA94";#N/A,#N/A,FALSE,"K-CA95";#N/A,#N/A,FALSE,"L-CA96";#N/A,#N/A,FALSE,"M-CA97";#N/A,#N/A,FALSE,"N-CA98";#N/A,#N/A,FALSE,"O-CL96";#N/A,#N/A,FALSE,"P-CL97";#N/A,#N/A,FALSE,"Q-CL98";#N/A,#N/A,FALSE,"R-Attrib"}</definedName>
    <definedName name="NewName" hidden="1">#REF!</definedName>
    <definedName name="NewName2" hidden="1">#REF!</definedName>
    <definedName name="nn" hidden="1">#REF!</definedName>
    <definedName name="nytsry" localSheetId="5" hidden="1">{"TOTAL FOOD",#N/A,FALSE,"TOTAL FOOD";"BAKERY",#N/A,FALSE,"TOTAL FOOD";"BEERS &amp; SPIRITS",#N/A,FALSE,"TOTAL FOOD";"FRESH MEAT",#N/A,FALSE,"TOTAL FOOD";"FROZEN",#N/A,FALSE,"TOTAL FOOD";"GROCERY",#N/A,FALSE,"TOTAL FOOD";"PRODUCE",#N/A,FALSE,"TOTAL FOOD";"PROVISIONS",#N/A,FALSE,"TOTAL FOOD";"WINE",#N/A,FALSE,"TOTAL FOOD"}</definedName>
    <definedName name="nytsry" hidden="1">{"TOTAL FOOD",#N/A,FALSE,"TOTAL FOOD";"BAKERY",#N/A,FALSE,"TOTAL FOOD";"BEERS &amp; SPIRITS",#N/A,FALSE,"TOTAL FOOD";"FRESH MEAT",#N/A,FALSE,"TOTAL FOOD";"FROZEN",#N/A,FALSE,"TOTAL FOOD";"GROCERY",#N/A,FALSE,"TOTAL FOOD";"PRODUCE",#N/A,FALSE,"TOTAL FOOD";"PROVISIONS",#N/A,FALSE,"TOTAL FOOD";"WINE",#N/A,FALSE,"TOTAL FOOD"}</definedName>
    <definedName name="o" hidden="1">#REF!</definedName>
    <definedName name="OFA_to_Oracle">#REF!</definedName>
    <definedName name="oo" hidden="1">#REF!</definedName>
    <definedName name="Oracle_to_OFA">#REF!</definedName>
    <definedName name="p" hidden="1">#REF!</definedName>
    <definedName name="page8" localSheetId="5" hidden="1">{#N/A,#N/A,FALSE,"CC CLAIMS";#N/A,#N/A,FALSE,"CC PREM";#N/A,#N/A,FALSE,"TRIAL.BALANCE";#N/A,#N/A,FALSE,"DRS.CRS"}</definedName>
    <definedName name="page8" hidden="1">{#N/A,#N/A,FALSE,"CC CLAIMS";#N/A,#N/A,FALSE,"CC PREM";#N/A,#N/A,FALSE,"TRIAL.BALANCE";#N/A,#N/A,FALSE,"DRS.CRS"}</definedName>
    <definedName name="percy" localSheetId="5" hidden="1">{#N/A,#N/A,FALSE,"Sheet2"}</definedName>
    <definedName name="percy" hidden="1">{#N/A,#N/A,FALSE,"Sheet2"}</definedName>
    <definedName name="Period1">#REF!</definedName>
    <definedName name="Period4">#REF!</definedName>
    <definedName name="PeriodEnd" hidden="1">#REF!</definedName>
    <definedName name="pirnt">#REF!</definedName>
    <definedName name="PLC_NTS_Derivatives_Notional_CFHedge_C_CY_Footnote">'[2]Notes to Parent Co Note 5'!#REF!</definedName>
    <definedName name="PLC_NTS_Derivatives_T_CYPY">'[2]Notes to Parent Co Note 5'!#REF!</definedName>
    <definedName name="POV_CUSTOM5">#REF!</definedName>
    <definedName name="POV_ENTITY">#REF!</definedName>
    <definedName name="POV_ENTITYDESC">#REF!</definedName>
    <definedName name="POV_PERIOD">#REF!</definedName>
    <definedName name="POV_PRIORPRIORYEAR">#REF!</definedName>
    <definedName name="POV_PRIORYEAR">#REF!</definedName>
    <definedName name="POV_SCENARIO">#REF!</definedName>
    <definedName name="POV_VALUE">#REF!</definedName>
    <definedName name="POV_YEAR">#REF!</definedName>
    <definedName name="pp" hidden="1">#REF!</definedName>
    <definedName name="_xlnm.Print_Area" localSheetId="1">'Comprehensive Income Statement'!$A$1:$C$36</definedName>
    <definedName name="_xlnm.Print_Area" localSheetId="4">'Group Cashflow'!$A$1:$D$63</definedName>
    <definedName name="_xlnm.Print_Area" localSheetId="0">'Income Statement'!$A$1:$I$42</definedName>
    <definedName name="_xlnm.Print_Area" localSheetId="3">'Statement of Changes in Equity'!$A$2:$I$29</definedName>
    <definedName name="q" hidden="1">#REF!</definedName>
    <definedName name="Recover">#REF!</definedName>
    <definedName name="Rounding">'[2]2025 (Auto)'!$H$9</definedName>
    <definedName name="rydfty" localSheetId="5" hidden="1">{#N/A,#N/A,FALSE,"Sheet2"}</definedName>
    <definedName name="rydfty" hidden="1">{#N/A,#N/A,FALSE,"Sheet2"}</definedName>
    <definedName name="s" hidden="1">#REF!</definedName>
    <definedName name="sam" localSheetId="5" hidden="1">{"'Matrix'!$A$3:$J$47"}</definedName>
    <definedName name="sam" hidden="1">{"'Matrix'!$A$3:$J$47"}</definedName>
    <definedName name="Scale1">#REF!</definedName>
    <definedName name="Scenario1">#REF!</definedName>
    <definedName name="Scenario2">#REF!</definedName>
    <definedName name="Scenario3">#REF!</definedName>
    <definedName name="Scenario3Rate">#REF!</definedName>
    <definedName name="Scenario4Rate">#REF!</definedName>
    <definedName name="sdfsfs" localSheetId="5" hidden="1">{"'Master'!$A$2:$D$6"}</definedName>
    <definedName name="sdfsfs" hidden="1">{"'Master'!$A$2:$D$6"}</definedName>
    <definedName name="sdfsfssdfsf" localSheetId="5" hidden="1">{"'Master'!$A$2:$D$6"}</definedName>
    <definedName name="sdfsfssdfsf" hidden="1">{"'Master'!$A$2:$D$6"}</definedName>
    <definedName name="sencount" hidden="1">1</definedName>
    <definedName name="shortterminceptiondate">#REF!</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LG11" hidden="1">#REF!</definedName>
    <definedName name="SIG_PTHG_LG11" hidden="1">#REF!</definedName>
    <definedName name="SLARTYBARTFAST" localSheetId="5" hidden="1">{"Mattt",#N/A,FALSE,"Store 1"}</definedName>
    <definedName name="SLARTYBARTFAST" hidden="1">{"Mattt",#N/A,FALSE,"Store 1"}</definedName>
    <definedName name="sss" localSheetId="5" hidden="1">{#N/A,#N/A,FALSE,"Europe site returns";#N/A,#N/A,FALSE,"HY packs";#N/A,#N/A,FALSE,"Oversea";#N/A,#N/A,FALSE,"Slogger";#N/A,#N/A,FALSE,"T&amp;S stores";#N/A,#N/A,FALSE,"International summary";#N/A,#N/A,FALSE,"UK";#N/A,#N/A,FALSE,"Projections"}</definedName>
    <definedName name="sss" hidden="1">{#N/A,#N/A,FALSE,"Europe site returns";#N/A,#N/A,FALSE,"HY packs";#N/A,#N/A,FALSE,"Oversea";#N/A,#N/A,FALSE,"Slogger";#N/A,#N/A,FALSE,"T&amp;S stores";#N/A,#N/A,FALSE,"International summary";#N/A,#N/A,FALSE,"UK";#N/A,#N/A,FALSE,"Projections"}</definedName>
    <definedName name="stretch2" localSheetId="5" hidden="1">{#N/A,#N/A,FALSE,"Sheet2"}</definedName>
    <definedName name="stretch2" hidden="1">{#N/A,#N/A,FALSE,"Sheet2"}</definedName>
    <definedName name="sue" localSheetId="5" hidden="1">{#N/A,#N/A,FALSE,"P1";#N/A,#N/A,FALSE,"P2";#N/A,#N/A,FALSE,"P3";#N/A,#N/A,FALSE,"P4";#N/A,#N/A,FALSE,"P5";#N/A,#N/A,FALSE,"P6";#N/A,#N/A,FALSE,"P7"}</definedName>
    <definedName name="sue" hidden="1">{#N/A,#N/A,FALSE,"P1";#N/A,#N/A,FALSE,"P2";#N/A,#N/A,FALSE,"P3";#N/A,#N/A,FALSE,"P4";#N/A,#N/A,FALSE,"P5";#N/A,#N/A,FALSE,"P6";#N/A,#N/A,FALSE,"P7"}</definedName>
    <definedName name="sw" hidden="1">#REF!</definedName>
    <definedName name="t" hidden="1">#REF!</definedName>
    <definedName name="TableName">"Dummy"</definedName>
    <definedName name="tbjayan" localSheetId="5" hidden="1">{#N/A,#N/A,FALSE,"O BALS";#N/A,#N/A,FALSE,"PREMIUMS";#N/A,#N/A,FALSE,"CLAIMS";#N/A,#N/A,FALSE,"DEBTORS";#N/A,#N/A,FALSE,"BANK INT";#N/A,#N/A,FALSE,"BOND INT"}</definedName>
    <definedName name="tbjayan" hidden="1">{#N/A,#N/A,FALSE,"O BALS";#N/A,#N/A,FALSE,"PREMIUMS";#N/A,#N/A,FALSE,"CLAIMS";#N/A,#N/A,FALSE,"DEBTORS";#N/A,#N/A,FALSE,"BANK INT";#N/A,#N/A,FALSE,"BOND INT"}</definedName>
    <definedName name="tesco" localSheetId="5" hidden="1">{"Summary",#N/A,FALSE,"SUMMARY";"Central",#N/A,FALSE,"CENTRAL";"Ireland",#N/A,FALSE,"IRELAND";"IGIF",#N/A,FALSE,"IGIF";"Select",#N/A,FALSE,"SELECT";"Claims",#N/A,FALSE,"CLAIMS"}</definedName>
    <definedName name="tesco" hidden="1">{"Summary",#N/A,FALSE,"SUMMARY";"Central",#N/A,FALSE,"CENTRAL";"Ireland",#N/A,FALSE,"IRELAND";"IGIF",#N/A,FALSE,"IGIF";"Select",#N/A,FALSE,"SELECT";"Claims",#N/A,FALSE,"CLAIMS"}</definedName>
    <definedName name="trrr" localSheetId="5" hidden="1">{#N/A,#N/A,FALSE,"O BALS";#N/A,#N/A,FALSE,"PREMIUMS";#N/A,#N/A,FALSE,"CLAIMS";#N/A,#N/A,FALSE,"DEBTORS";#N/A,#N/A,FALSE,"BANK INT";#N/A,#N/A,FALSE,"BOND INT"}</definedName>
    <definedName name="trrr" hidden="1">{#N/A,#N/A,FALSE,"O BALS";#N/A,#N/A,FALSE,"PREMIUMS";#N/A,#N/A,FALSE,"CLAIMS";#N/A,#N/A,FALSE,"DEBTORS";#N/A,#N/A,FALSE,"BANK INT";#N/A,#N/A,FALSE,"BOND INT"}</definedName>
    <definedName name="trrrr" localSheetId="5" hidden="1">{#N/A,#N/A,FALSE,"O BALS";#N/A,#N/A,FALSE,"PREMIUMS";#N/A,#N/A,FALSE,"CLAIMS";#N/A,#N/A,FALSE,"DEBTORS";#N/A,#N/A,FALSE,"BANK INT";#N/A,#N/A,FALSE,"BOND INT"}</definedName>
    <definedName name="trrrr" hidden="1">{#N/A,#N/A,FALSE,"O BALS";#N/A,#N/A,FALSE,"PREMIUMS";#N/A,#N/A,FALSE,"CLAIMS";#N/A,#N/A,FALSE,"DEBTORS";#N/A,#N/A,FALSE,"BANK INT";#N/A,#N/A,FALSE,"BOND INT"}</definedName>
    <definedName name="twat" localSheetId="5" hidden="1">{"'Master'!$A$2:$D$6"}</definedName>
    <definedName name="twat" hidden="1">{"'Master'!$A$2:$D$6"}</definedName>
    <definedName name="u" hidden="1">#REF!</definedName>
    <definedName name="uewwoieiewoe" hidden="1">#REF!</definedName>
    <definedName name="uk">#REF!</definedName>
    <definedName name="unknown" localSheetId="5" hidden="1">{#N/A,#N/A,FALSE,"Sheet2"}</definedName>
    <definedName name="unknown" hidden="1">{#N/A,#N/A,FALSE,"Sheet2"}</definedName>
    <definedName name="unknowna" localSheetId="5" hidden="1">{#N/A,#N/A,FALSE,"Sheet2"}</definedName>
    <definedName name="unknowna" hidden="1">{#N/A,#N/A,FALSE,"Sheet2"}</definedName>
    <definedName name="v" hidden="1">#REF!</definedName>
    <definedName name="ValueDim">#REF!</definedName>
    <definedName name="Version">#REF!</definedName>
    <definedName name="View1">#REF!</definedName>
    <definedName name="View2">#REF!</definedName>
    <definedName name="w" hidden="1">#REF!</definedName>
    <definedName name="Wally" localSheetId="5" hidden="1">{"Coventry H1",#N/A,FALSE,"IMPORT WHSE";"Coventry H2",#N/A,FALSE,"IMPORT WHSE";"Daventry H1",#N/A,FALSE,"IMPORT WHSE";"Daventry H2",#N/A,FALSE,"IMPORT WHSE";"NDC H1",#N/A,FALSE,"IMPORT WHSE";"NDC H2",#N/A,FALSE,"IMPORT WHSE";"IW h1",#N/A,FALSE,"Wharf Costs";"IW h2",#N/A,FALSE,"Wharf Costs"}</definedName>
    <definedName name="Wally" hidden="1">{"Coventry H1",#N/A,FALSE,"IMPORT WHSE";"Coventry H2",#N/A,FALSE,"IMPORT WHSE";"Daventry H1",#N/A,FALSE,"IMPORT WHSE";"Daventry H2",#N/A,FALSE,"IMPORT WHSE";"NDC H1",#N/A,FALSE,"IMPORT WHSE";"NDC H2",#N/A,FALSE,"IMPORT WHSE";"IW h1",#N/A,FALSE,"Wharf Costs";"IW h2",#N/A,FALSE,"Wharf Costs"}</definedName>
    <definedName name="we" localSheetId="5" hidden="1">{"'Matrix'!$A$3:$J$47"}</definedName>
    <definedName name="we" hidden="1">{"'Matrix'!$A$3:$J$47"}</definedName>
    <definedName name="weekly" hidden="1">#REF!</definedName>
    <definedName name="wew" hidden="1">#REF!</definedName>
    <definedName name="White" hidden="1">#REF!</definedName>
    <definedName name="wrn" localSheetId="5" hidden="1">{#N/A,#N/A,FALSE,"Sheet2"}</definedName>
    <definedName name="wrn" hidden="1">{#N/A,#N/A,FALSE,"Sheet2"}</definedName>
    <definedName name="wrn.ACC._.and._.NOTES." localSheetId="5" hidden="1">{#N/A,#N/A,FALSE,"PL";#N/A,#N/A,FALSE,"BS";#N/A,#N/A,FALSE,"NTS 1";#N/A,#N/A,FALSE,"NTS 2 ";#N/A,#N/A,FALSE,"NTS 3"}</definedName>
    <definedName name="wrn.ACC._.and._.NOTES." hidden="1">{#N/A,#N/A,FALSE,"PL";#N/A,#N/A,FALSE,"BS";#N/A,#N/A,FALSE,"NTS 1";#N/A,#N/A,FALSE,"NTS 2 ";#N/A,#N/A,FALSE,"NTS 3"}</definedName>
    <definedName name="wrn.Accs._.and._.Notes." localSheetId="5" hidden="1">{#N/A,#N/A,FALSE,"P&amp;L";#N/A,#N/A,FALSE,"BS";#N/A,#N/A,FALSE,"AccN1";#N/A,#N/A,FALSE,"AccN2";#N/A,#N/A,FALSE,"AccN3"}</definedName>
    <definedName name="wrn.Accs._.and._.Notes." hidden="1">{#N/A,#N/A,FALSE,"P&amp;L";#N/A,#N/A,FALSE,"BS";#N/A,#N/A,FALSE,"AccN1";#N/A,#N/A,FALSE,"AccN2";#N/A,#N/A,FALSE,"AccN3"}</definedName>
    <definedName name="wrn.All._.Charts." localSheetId="5" hidden="1">{#N/A,#N/A,FALSE,"Charts 0405"}</definedName>
    <definedName name="wrn.All._.Charts." hidden="1">{#N/A,#N/A,FALSE,"Charts 0405"}</definedName>
    <definedName name="wrn.Budget._.Excl._.Salary._.Details." localSheetId="5" hidden="1">{"Budget Summary",#N/A,FALSE,"BUDGET SUMMARY"}</definedName>
    <definedName name="wrn.Budget._.Excl._.Salary._.Details." hidden="1">{"Budget Summary",#N/A,FALSE,"BUDGET SUMMARY"}</definedName>
    <definedName name="wrn.By._.Depot." localSheetId="5" hidden="1">{"Coventry H1",#N/A,FALSE,"IMPORT WHSE";"Coventry H2",#N/A,FALSE,"IMPORT WHSE";"Daventry H1",#N/A,FALSE,"IMPORT WHSE";"Daventry H2",#N/A,FALSE,"IMPORT WHSE";"NDC H1",#N/A,FALSE,"IMPORT WHSE";"NDC H2",#N/A,FALSE,"IMPORT WHSE";"IW h1",#N/A,FALSE,"Wharf Costs";"IW h2",#N/A,FALSE,"Wharf Costs"}</definedName>
    <definedName name="wrn.By._.Depot." hidden="1">{"Coventry H1",#N/A,FALSE,"IMPORT WHSE";"Coventry H2",#N/A,FALSE,"IMPORT WHSE";"Daventry H1",#N/A,FALSE,"IMPORT WHSE";"Daventry H2",#N/A,FALSE,"IMPORT WHSE";"NDC H1",#N/A,FALSE,"IMPORT WHSE";"NDC H2",#N/A,FALSE,"IMPORT WHSE";"IW h1",#N/A,FALSE,"Wharf Costs";"IW h2",#N/A,FALSE,"Wharf Costs"}</definedName>
    <definedName name="wrn.Claims._.Budget." localSheetId="5" hidden="1">{"Claims Income",#N/A,FALSE,"UK CLAIMS";"Claims expenses",#N/A,FALSE,"UK CLAIMS";"Claims Salaries",#N/A,FALSE,"UK CLAIMS"}</definedName>
    <definedName name="wrn.Claims._.Budget." hidden="1">{"Claims Income",#N/A,FALSE,"UK CLAIMS";"Claims expenses",#N/A,FALSE,"UK CLAIMS";"Claims Salaries",#N/A,FALSE,"UK CLAIMS"}</definedName>
    <definedName name="wrn.Complete._.Accts." localSheetId="5" hidden="1">{#N/A,#N/A,FALSE,"Group Summary";#N/A,#N/A,FALSE,"Group P&amp;L";#N/A,#N/A,FALSE,"ElectricalOnLineP&amp;L";#N/A,#N/A,FALSE,"ElectricalSOHDP&amp;L";#N/A,#N/A,FALSE,"Y&amp;YCCatP&amp;L";#N/A,#N/A,FALSE,"Y&amp;YCOnLineP&amp;L";#N/A,#N/A,FALSE,"Other P&amp;L";#N/A,#N/A,FALSE,"THS Sales Breakdown(2)";#N/A,#N/A,FALSE,"THS Sales&amp;Margin Breakdown";#N/A,#N/A,FALSE,"Demand to Sales Rec";#N/A,#N/A,FALSE,"Group Expenses";#N/A,#N/A,FALSE,"Electrical OnLineExp";#N/A,#N/A,FALSE,"ElectricalSOHDExp";#N/A,#N/A,FALSE,"YYCCatExpenses";#N/A,#N/A,FALSE,"Y&amp;YCOnLineExpenses";#N/A,#N/A,FALSE,"Other Expenses";#N/A,#N/A,FALSE,"Group Margin Period";#N/A,#N/A,FALSE,"Group Margin YTD";#N/A,#N/A,FALSE,"ElectricalOnLineMarginPeriod";#N/A,#N/A,FALSE,"ElectricalOnLineMarginYTD";#N/A,#N/A,FALSE,"ElecSOHDMarginPeriod";#N/A,#N/A,FALSE,"ElecSOHDMarginYTD";#N/A,#N/A,FALSE,"Y&amp;YCCatMarginPeriod";#N/A,#N/A,FALSE,"Y&amp;YCCatMarginYTD";#N/A,#N/A,FALSE,"YYCOnLineMargin Period";#N/A,#N/A,FALSE,"YYCOnLineMarginYTD";#N/A,#N/A,FALSE,"Other Margin Period";#N/A,#N/A,FALSE,"Other Margin YTD"}</definedName>
    <definedName name="wrn.Complete._.Accts." hidden="1">{#N/A,#N/A,FALSE,"Group Summary";#N/A,#N/A,FALSE,"Group P&amp;L";#N/A,#N/A,FALSE,"ElectricalOnLineP&amp;L";#N/A,#N/A,FALSE,"ElectricalSOHDP&amp;L";#N/A,#N/A,FALSE,"Y&amp;YCCatP&amp;L";#N/A,#N/A,FALSE,"Y&amp;YCOnLineP&amp;L";#N/A,#N/A,FALSE,"Other P&amp;L";#N/A,#N/A,FALSE,"THS Sales Breakdown(2)";#N/A,#N/A,FALSE,"THS Sales&amp;Margin Breakdown";#N/A,#N/A,FALSE,"Demand to Sales Rec";#N/A,#N/A,FALSE,"Group Expenses";#N/A,#N/A,FALSE,"Electrical OnLineExp";#N/A,#N/A,FALSE,"ElectricalSOHDExp";#N/A,#N/A,FALSE,"YYCCatExpenses";#N/A,#N/A,FALSE,"Y&amp;YCOnLineExpenses";#N/A,#N/A,FALSE,"Other Expenses";#N/A,#N/A,FALSE,"Group Margin Period";#N/A,#N/A,FALSE,"Group Margin YTD";#N/A,#N/A,FALSE,"ElectricalOnLineMarginPeriod";#N/A,#N/A,FALSE,"ElectricalOnLineMarginYTD";#N/A,#N/A,FALSE,"ElecSOHDMarginPeriod";#N/A,#N/A,FALSE,"ElecSOHDMarginYTD";#N/A,#N/A,FALSE,"Y&amp;YCCatMarginPeriod";#N/A,#N/A,FALSE,"Y&amp;YCCatMarginYTD";#N/A,#N/A,FALSE,"YYCOnLineMargin Period";#N/A,#N/A,FALSE,"YYCOnLineMarginYTD";#N/A,#N/A,FALSE,"Other Margin Period";#N/A,#N/A,FALSE,"Other Margin YTD"}</definedName>
    <definedName name="wrn.FOOD." localSheetId="5" hidden="1">{"TOTAL FOOD",#N/A,FALSE,"TOTAL FOOD";"BAKERY",#N/A,FALSE,"TOTAL FOOD";"BEERS &amp; SPIRITS",#N/A,FALSE,"TOTAL FOOD";"FRESH MEAT",#N/A,FALSE,"TOTAL FOOD";"FROZEN",#N/A,FALSE,"TOTAL FOOD";"GROCERY",#N/A,FALSE,"TOTAL FOOD";"PRODUCE",#N/A,FALSE,"TOTAL FOOD";"PROVISIONS",#N/A,FALSE,"TOTAL FOOD";"WINE",#N/A,FALSE,"TOTAL FOOD"}</definedName>
    <definedName name="wrn.FOOD." hidden="1">{"TOTAL FOOD",#N/A,FALSE,"TOTAL FOOD";"BAKERY",#N/A,FALSE,"TOTAL FOOD";"BEERS &amp; SPIRITS",#N/A,FALSE,"TOTAL FOOD";"FRESH MEAT",#N/A,FALSE,"TOTAL FOOD";"FROZEN",#N/A,FALSE,"TOTAL FOOD";"GROCERY",#N/A,FALSE,"TOTAL FOOD";"PRODUCE",#N/A,FALSE,"TOTAL FOOD";"PROVISIONS",#N/A,FALSE,"TOTAL FOOD";"WINE",#N/A,FALSE,"TOTAL FOOD"}</definedName>
    <definedName name="wrn.Full._.accs." localSheetId="5" hidden="1">{#N/A,#N/A,FALSE,"Cover";#N/A,#N/A,FALSE,"A";#N/A,#N/A,FALSE,"C-Cash";#N/A,#N/A,FALSE,"D-PIcons";#N/A,#N/A,FALSE,"E-P&amp;L";#N/A,#N/A,FALSE,"F-BS";#N/A,#N/A,FALSE,"G-Marg";#N/A,#N/A,FALSE,"H1-Notes";#N/A,#N/A,FALSE,"H2-Notes";#N/A,#N/A,FALSE,"I-PI91";#N/A,#N/A,FALSE,"J-PI92";#N/A,#N/A,FALSE,"K-PI93";#N/A,#N/A,FALSE,"L-PI94";#N/A,#N/A,FALSE,"M-PI95";#N/A,#N/A,FALSE,"N-PI96";#N/A,#N/A,FALSE,"O-PI97";#N/A,#N/A,FALSE,"P-PI98";#N/A,#N/A,FALSE,"Q-Premium";#N/A,#N/A,FALSE,"R-Ins Fund";#N/A,#N/A,FALSE,"S- Cashsum"}</definedName>
    <definedName name="wrn.Full._.accs." hidden="1">{#N/A,#N/A,FALSE,"Cover";#N/A,#N/A,FALSE,"A";#N/A,#N/A,FALSE,"C-Cash";#N/A,#N/A,FALSE,"D-PIcons";#N/A,#N/A,FALSE,"E-P&amp;L";#N/A,#N/A,FALSE,"F-BS";#N/A,#N/A,FALSE,"G-Marg";#N/A,#N/A,FALSE,"H1-Notes";#N/A,#N/A,FALSE,"H2-Notes";#N/A,#N/A,FALSE,"I-PI91";#N/A,#N/A,FALSE,"J-PI92";#N/A,#N/A,FALSE,"K-PI93";#N/A,#N/A,FALSE,"L-PI94";#N/A,#N/A,FALSE,"M-PI95";#N/A,#N/A,FALSE,"N-PI96";#N/A,#N/A,FALSE,"O-PI97";#N/A,#N/A,FALSE,"P-PI98";#N/A,#N/A,FALSE,"Q-Premium";#N/A,#N/A,FALSE,"R-Ins Fund";#N/A,#N/A,FALSE,"S- Cashsum"}</definedName>
    <definedName name="wrn.Full._.Rep." localSheetId="5" hidden="1">{#N/A,#N/A,FALSE,"Cover";#N/A,#N/A,FALSE,"A";#N/A,#N/A,FALSE,"C-cash";#N/A,#N/A,FALSE,"D-CAcons";#N/A,#N/A,FALSE,"E-CLcons";#N/A,#N/A,FALSE,"F-P&amp;L";#N/A,#N/A,FALSE,"G-BS";#N/A,#N/A,FALSE,"H-Marg";#N/A,#N/A,FALSE,"I-Notes";#N/A,#N/A,FALSE,"J-CA94";#N/A,#N/A,FALSE,"K-CA95";#N/A,#N/A,FALSE,"L-CA96";#N/A,#N/A,FALSE,"M-CA97";#N/A,#N/A,FALSE,"N-CA98";#N/A,#N/A,FALSE,"O-CL96";#N/A,#N/A,FALSE,"P-CL97";#N/A,#N/A,FALSE,"Q-CL98";#N/A,#N/A,FALSE,"R-Attrib"}</definedName>
    <definedName name="wrn.Full._.Rep." hidden="1">{#N/A,#N/A,FALSE,"Cover";#N/A,#N/A,FALSE,"A";#N/A,#N/A,FALSE,"C-cash";#N/A,#N/A,FALSE,"D-CAcons";#N/A,#N/A,FALSE,"E-CLcons";#N/A,#N/A,FALSE,"F-P&amp;L";#N/A,#N/A,FALSE,"G-BS";#N/A,#N/A,FALSE,"H-Marg";#N/A,#N/A,FALSE,"I-Notes";#N/A,#N/A,FALSE,"J-CA94";#N/A,#N/A,FALSE,"K-CA95";#N/A,#N/A,FALSE,"L-CA96";#N/A,#N/A,FALSE,"M-CA97";#N/A,#N/A,FALSE,"N-CA98";#N/A,#N/A,FALSE,"O-CL96";#N/A,#N/A,FALSE,"P-CL97";#N/A,#N/A,FALSE,"Q-CL98";#N/A,#N/A,FALSE,"R-Attrib"}</definedName>
    <definedName name="wrn.GHS._.Top._.level._.summary." localSheetId="5" hidden="1">{#N/A,#N/A,FALSE,"Sheet2"}</definedName>
    <definedName name="wrn.GHS._.Top._.level._.summary." hidden="1">{#N/A,#N/A,FALSE,"Sheet2"}</definedName>
    <definedName name="wrn.Group._.THS._.Print." localSheetId="5" hidden="1">{#N/A,#N/A,FALSE,"Group P&amp;L";#N/A,#N/A,FALSE,"THS Sales Breakdown";#N/A,#N/A,FALSE,"THS Sales&amp;Margin Breakdown";#N/A,#N/A,FALSE,"Demand to Sales Rec";#N/A,#N/A,FALSE,"Group Expenses";#N/A,#N/A,FALSE,"Group Margin Period";#N/A,#N/A,FALSE,"Group Margin YTD"}</definedName>
    <definedName name="wrn.Group._.THS._.Print." hidden="1">{#N/A,#N/A,FALSE,"Group P&amp;L";#N/A,#N/A,FALSE,"THS Sales Breakdown";#N/A,#N/A,FALSE,"THS Sales&amp;Margin Breakdown";#N/A,#N/A,FALSE,"Demand to Sales Rec";#N/A,#N/A,FALSE,"Group Expenses";#N/A,#N/A,FALSE,"Group Margin Period";#N/A,#N/A,FALSE,"Group Margin YTD"}</definedName>
    <definedName name="wrn.HALDAN._.ACCS." localSheetId="5" hidden="1">{#N/A,#N/A,FALSE,"Page 1";#N/A,#N/A,FALSE,"Page 2";#N/A,#N/A,FALSE,"Page 3";#N/A,#N/A,FALSE,"Page 4";#N/A,#N/A,FALSE,"Page 5"}</definedName>
    <definedName name="wrn.HALDAN._.ACCS." hidden="1">{#N/A,#N/A,FALSE,"Page 1";#N/A,#N/A,FALSE,"Page 2";#N/A,#N/A,FALSE,"Page 3";#N/A,#N/A,FALSE,"Page 4";#N/A,#N/A,FALSE,"Page 5"}</definedName>
    <definedName name="wrn.Haldan._.Statutory." localSheetId="5" hidden="1">{#N/A,#N/A,FALSE,"Front";#N/A,#N/A,FALSE,"S1";#N/A,#N/A,FALSE,"S2";#N/A,#N/A,FALSE,"S3";#N/A,#N/A,FALSE,"S4";#N/A,#N/A,FALSE,"S5";#N/A,#N/A,FALSE,"S6";#N/A,#N/A,FALSE,"S7";#N/A,#N/A,FALSE,"S8"}</definedName>
    <definedName name="wrn.Haldan._.Statutory." hidden="1">{#N/A,#N/A,FALSE,"Front";#N/A,#N/A,FALSE,"S1";#N/A,#N/A,FALSE,"S2";#N/A,#N/A,FALSE,"S3";#N/A,#N/A,FALSE,"S4";#N/A,#N/A,FALSE,"S5";#N/A,#N/A,FALSE,"S6";#N/A,#N/A,FALSE,"S7";#N/A,#N/A,FALSE,"S8"}</definedName>
    <definedName name="wrn.kpI." localSheetId="5" hidden="1">{#N/A,#N/A,FALSE,"Top page";#N/A,#N/A,FALSE,"Weekly KPI";#N/A,#N/A,FALSE,"Customer Count Growth";#N/A,#N/A,FALSE,"Customer Spending Growth";#N/A,#N/A,FALSE,"Sales Growth";#N/A,#N/A,FALSE,"Customer Spending";#N/A,#N/A,FALSE,"Credit Card % to Sales"}</definedName>
    <definedName name="wrn.kpI." hidden="1">{#N/A,#N/A,FALSE,"Top page";#N/A,#N/A,FALSE,"Weekly KPI";#N/A,#N/A,FALSE,"Customer Count Growth";#N/A,#N/A,FALSE,"Customer Spending Growth";#N/A,#N/A,FALSE,"Sales Growth";#N/A,#N/A,FALSE,"Customer Spending";#N/A,#N/A,FALSE,"Credit Card % to Sales"}</definedName>
    <definedName name="wrn.manacs." localSheetId="5" hidden="1">{#N/A,#N/A,FALSE,"MANACS  INDEX   P1 ";#N/A,#N/A,FALSE,"MANACS   P2";#N/A,#N/A,FALSE,"MANACS   P3  P4";#N/A,#N/A,FALSE,"MANACS P5";#N/A,#N/A,FALSE,"MANACS        P6";#N/A,#N/A,FALSE,"MANACS  P7 P8 P9 P10";#N/A,#N/A,FALSE,"MANACS P11";#N/A,#N/A,FALSE,"MANACS P12";#N/A,#N/A,FALSE,"MANACS  P13";#N/A,#N/A,FALSE,"MANACS   P14";#N/A,#N/A,FALSE,"MANACS P15";#N/A,#N/A,FALSE,"MANACS P16";#N/A,#N/A,FALSE,"MANACS P17  P18";#N/A,#N/A,FALSE,"MANACS P 19";#N/A,#N/A,FALSE,"MANACS P20";#N/A,#N/A,FALSE,"MANACS P21";#N/A,#N/A,FALSE,"MANACS P22";#N/A,#N/A,FALSE,"MANACS P23";#N/A,#N/A,FALSE,"MANACS P24";#N/A,#N/A,FALSE,"MANACS P25";#N/A,#N/A,FALSE,"MANACS P26 P27";#N/A,#N/A,FALSE,"MANACS P28  P29";#N/A,#N/A,FALSE,"MANACS  P30";#N/A,#N/A,FALSE,"MANACS P31";#N/A,#N/A,FALSE,"MANACS P32"}</definedName>
    <definedName name="wrn.manacs." hidden="1">{#N/A,#N/A,FALSE,"MANACS  INDEX   P1 ";#N/A,#N/A,FALSE,"MANACS   P2";#N/A,#N/A,FALSE,"MANACS   P3  P4";#N/A,#N/A,FALSE,"MANACS P5";#N/A,#N/A,FALSE,"MANACS        P6";#N/A,#N/A,FALSE,"MANACS  P7 P8 P9 P10";#N/A,#N/A,FALSE,"MANACS P11";#N/A,#N/A,FALSE,"MANACS P12";#N/A,#N/A,FALSE,"MANACS  P13";#N/A,#N/A,FALSE,"MANACS   P14";#N/A,#N/A,FALSE,"MANACS P15";#N/A,#N/A,FALSE,"MANACS P16";#N/A,#N/A,FALSE,"MANACS P17  P18";#N/A,#N/A,FALSE,"MANACS P 19";#N/A,#N/A,FALSE,"MANACS P20";#N/A,#N/A,FALSE,"MANACS P21";#N/A,#N/A,FALSE,"MANACS P22";#N/A,#N/A,FALSE,"MANACS P23";#N/A,#N/A,FALSE,"MANACS P24";#N/A,#N/A,FALSE,"MANACS P25";#N/A,#N/A,FALSE,"MANACS P26 P27";#N/A,#N/A,FALSE,"MANACS P28  P29";#N/A,#N/A,FALSE,"MANACS  P30";#N/A,#N/A,FALSE,"MANACS P31";#N/A,#N/A,FALSE,"MANACS P32"}</definedName>
    <definedName name="wrn.Management._.Accounts." localSheetId="5" hidden="1">{"Summary",#N/A,FALSE,"SUMMARY";"Central",#N/A,FALSE,"CENTRAL";"Ireland",#N/A,FALSE,"IRELAND";"IGIF",#N/A,FALSE,"IGIF";"Select",#N/A,FALSE,"SELECT";"Claims",#N/A,FALSE,"CLAIMS"}</definedName>
    <definedName name="wrn.Management._.Accounts." hidden="1">{"Summary",#N/A,FALSE,"SUMMARY";"Central",#N/A,FALSE,"CENTRAL";"Ireland",#N/A,FALSE,"IRELAND";"IGIF",#N/A,FALSE,"IGIF";"Select",#N/A,FALSE,"SELECT";"Claims",#N/A,FALSE,"CLAIMS"}</definedName>
    <definedName name="wrn.Management._.Accounts._.Pack." localSheetId="5" hidden="1">{"Income Statement (variance)",#N/A,FALSE,"Income";"Contribution (variance)",#N/A,FALSE,"Contribution";"Headoffice (variance)",#N/A,FALSE,"Head Office";"Head Office Breakdown",#N/A,FALSE,"Head Office Breakdown - Month";"Head Office Breakdown YTD",#N/A,FALSE,"Head Office Breakdown YTD";"Branded Operations (variance)",#N/A,FALSE,"Branded Operations";"Loans Operations (variance)",#N/A,FALSE,"Loans Operations";"Savings (variance)",#N/A,FALSE,"Savings Operations";"Contact Centre (variance)",#N/A,FALSE,"Contact Centre";"Operations (variance)",#N/A,FALSE,"Operations";"Flex Team (variance)",#N/A,FALSE,"Flex Team";"Process (variance)",#N/A,FALSE,"Process";"Technology (variance)",#N/A,FALSE,"Technology";"Instore (variance)",#N/A,FALSE,"Instore Presence";"Headcount (variance)",#N/A,FALSE,"Headcount";"Total Credit Cards (variance)",#N/A,FALSE,"TOTAL CC";"Total UK CC (variance)",#N/A,FALSE,"Total UK CC";"UK Credit Cards (variance)",#N/A,FALSE,"UK CC";"ClubCard CC (variance)",#N/A,FALSE,"ClubCard CC";"Bonus Card (variance)",#N/A,FALSE,"BonusCard CC";"Ireland Credit Cards (variance)",#N/A,FALSE,"Ireland CC";"ClubCardPlus (variance)",#N/A,FALSE,"ClubCard Plus";"ATM (variance)",#N/A,FALSE,"ATM";"Savings (variance)",#N/A,FALSE,"Savings";"Personal Loans (variance)",#N/A,FALSE,"Personal Loans";"Life Insurance (variance)",#N/A,FALSE,"Life Insurance";"Other Products (variance)",#N/A,FALSE,"Other Products";"Hungary (variance)",#N/A,FALSE,"Hungary";"Internet Development (variance)",#N/A,FALSE,"Internet Development";"Treasury (variance)",#N/A,FALSE,"Treasury";"Tesco Report",#N/A,FALSE,"Tesco Report"}</definedName>
    <definedName name="wrn.Management._.Accounts._.Pack." hidden="1">{"Income Statement (variance)",#N/A,FALSE,"Income";"Contribution (variance)",#N/A,FALSE,"Contribution";"Headoffice (variance)",#N/A,FALSE,"Head Office";"Head Office Breakdown",#N/A,FALSE,"Head Office Breakdown - Month";"Head Office Breakdown YTD",#N/A,FALSE,"Head Office Breakdown YTD";"Branded Operations (variance)",#N/A,FALSE,"Branded Operations";"Loans Operations (variance)",#N/A,FALSE,"Loans Operations";"Savings (variance)",#N/A,FALSE,"Savings Operations";"Contact Centre (variance)",#N/A,FALSE,"Contact Centre";"Operations (variance)",#N/A,FALSE,"Operations";"Flex Team (variance)",#N/A,FALSE,"Flex Team";"Process (variance)",#N/A,FALSE,"Process";"Technology (variance)",#N/A,FALSE,"Technology";"Instore (variance)",#N/A,FALSE,"Instore Presence";"Headcount (variance)",#N/A,FALSE,"Headcount";"Total Credit Cards (variance)",#N/A,FALSE,"TOTAL CC";"Total UK CC (variance)",#N/A,FALSE,"Total UK CC";"UK Credit Cards (variance)",#N/A,FALSE,"UK CC";"ClubCard CC (variance)",#N/A,FALSE,"ClubCard CC";"Bonus Card (variance)",#N/A,FALSE,"BonusCard CC";"Ireland Credit Cards (variance)",#N/A,FALSE,"Ireland CC";"ClubCardPlus (variance)",#N/A,FALSE,"ClubCard Plus";"ATM (variance)",#N/A,FALSE,"ATM";"Savings (variance)",#N/A,FALSE,"Savings";"Personal Loans (variance)",#N/A,FALSE,"Personal Loans";"Life Insurance (variance)",#N/A,FALSE,"Life Insurance";"Other Products (variance)",#N/A,FALSE,"Other Products";"Hungary (variance)",#N/A,FALSE,"Hungary";"Internet Development (variance)",#N/A,FALSE,"Internet Development";"Treasury (variance)",#N/A,FALSE,"Treasury";"Tesco Report",#N/A,FALSE,"Tesco Report"}</definedName>
    <definedName name="wrn.NIGHTINGALE._.ACCOUNTS." localSheetId="5" hidden="1">{#N/A,#N/A,FALSE,"TRIAL BALANCE";#N/A,#N/A,FALSE,"DBTR   CRED";#N/A,#N/A,FALSE,"bank interest";#N/A,#N/A,FALSE,"invest interest";#N/A,#N/A,FALSE,"market value";#N/A,#N/A,FALSE,"year to date income";#N/A,#N/A,FALSE,"premium";#N/A,#N/A,FALSE,"MANACS   P2";#N/A,#N/A,FALSE,"MANACS   P3  P4";#N/A,#N/A,FALSE,"MANACS P5";#N/A,#N/A,FALSE,"MANACS        P6";#N/A,#N/A,FALSE,"MANACS     P7  P8";#N/A,#N/A,FALSE,"MANACS P9";#N/A,#N/A,FALSE,"MANACS  P10";#N/A,#N/A,FALSE,"MANACS      P11";#N/A,#N/A,FALSE,"MANACS   P12";#N/A,#N/A,FALSE,"MANACS  P13";#N/A,#N/A,FALSE,"MANACS  P14";#N/A,#N/A,FALSE,"MANACS P15";#N/A,#N/A,FALSE,"MANACS  P16";#N/A,#N/A,FALSE,"MANACS  P17";#N/A,#N/A,FALSE,"MANACS  P18  P19";#N/A,#N/A,FALSE,"MANACS    P20";#N/A,#N/A,FALSE,"MANACS   P21";#N/A,#N/A,FALSE,"MANACS    P22";#N/A,#N/A,FALSE,"MANACS    P23";#N/A,#N/A,FALSE,"MANACS  P24";#N/A,#N/A,FALSE,"MANACS     P25";#N/A,#N/A,FALSE,"MANACS     P27";#N/A,#N/A,FALSE,"MANACS     P28";#N/A,#N/A,FALSE,"MANACS       P29";#N/A,#N/A,FALSE,"MANACS   P26";#N/A,#N/A,FALSE,"MANACS   P30";#N/A,#N/A,FALSE,"MANACS   P31";#N/A,#N/A,FALSE,"MANACS     P32";#N/A,#N/A,FALSE,"MANACS  INDEX   P1 "}</definedName>
    <definedName name="wrn.NIGHTINGALE._.ACCOUNTS." hidden="1">{#N/A,#N/A,FALSE,"TRIAL BALANCE";#N/A,#N/A,FALSE,"DBTR   CRED";#N/A,#N/A,FALSE,"bank interest";#N/A,#N/A,FALSE,"invest interest";#N/A,#N/A,FALSE,"market value";#N/A,#N/A,FALSE,"year to date income";#N/A,#N/A,FALSE,"premium";#N/A,#N/A,FALSE,"MANACS   P2";#N/A,#N/A,FALSE,"MANACS   P3  P4";#N/A,#N/A,FALSE,"MANACS P5";#N/A,#N/A,FALSE,"MANACS        P6";#N/A,#N/A,FALSE,"MANACS     P7  P8";#N/A,#N/A,FALSE,"MANACS P9";#N/A,#N/A,FALSE,"MANACS  P10";#N/A,#N/A,FALSE,"MANACS      P11";#N/A,#N/A,FALSE,"MANACS   P12";#N/A,#N/A,FALSE,"MANACS  P13";#N/A,#N/A,FALSE,"MANACS  P14";#N/A,#N/A,FALSE,"MANACS P15";#N/A,#N/A,FALSE,"MANACS  P16";#N/A,#N/A,FALSE,"MANACS  P17";#N/A,#N/A,FALSE,"MANACS  P18  P19";#N/A,#N/A,FALSE,"MANACS    P20";#N/A,#N/A,FALSE,"MANACS   P21";#N/A,#N/A,FALSE,"MANACS    P22";#N/A,#N/A,FALSE,"MANACS    P23";#N/A,#N/A,FALSE,"MANACS  P24";#N/A,#N/A,FALSE,"MANACS     P25";#N/A,#N/A,FALSE,"MANACS     P27";#N/A,#N/A,FALSE,"MANACS     P28";#N/A,#N/A,FALSE,"MANACS       P29";#N/A,#N/A,FALSE,"MANACS   P26";#N/A,#N/A,FALSE,"MANACS   P30";#N/A,#N/A,FALSE,"MANACS   P31";#N/A,#N/A,FALSE,"MANACS     P32";#N/A,#N/A,FALSE,"MANACS  INDEX   P1 "}</definedName>
    <definedName name="wrn.NON._.FOOD." localSheetId="5" hidden="1">{"TOTAL NON-FOOD",#N/A,FALSE,"TOTAL NON-FOOD";"CLOTHING BOXED",#N/A,FALSE,"TOTAL NON-FOOD";"CLOTHING HANGING",#N/A,FALSE,"TOTAL NON-FOOD";"COOKSHOP",#N/A,FALSE,"TOTAL NON-FOOD";"CONSUMABLES",#N/A,FALSE,"TOTAL NON-FOOD";"ELECTRICAL",#N/A,FALSE,"TOTAL NON-FOOD";"HEALTH &amp; BEAUTY",#N/A,FALSE,"TOTAL NON-FOOD";"HOME",#N/A,FALSE,"TOTAL NON-FOOD";"HOME TEXTILES",#N/A,FALSE,"TOTAL NON-FOOD";"HOUSEHOLD SUNDRIES",#N/A,FALSE,"TOTAL NON-FOOD";"LAUNDRY &amp; PAPER",#N/A,FALSE,"TOTAL NON-FOOD";"SEASONAL",#N/A,FALSE,"TOTAL NON-FOOD";"SPORTS",#N/A,FALSE,"TOTAL NON-FOOD";"STATIONERY",#N/A,FALSE,"TOTAL NON-FOOD";"TOYS",#N/A,FALSE,"TOTAL NON-FOOD"}</definedName>
    <definedName name="wrn.NON._.FOOD." hidden="1">{"TOTAL NON-FOOD",#N/A,FALSE,"TOTAL NON-FOOD";"CLOTHING BOXED",#N/A,FALSE,"TOTAL NON-FOOD";"CLOTHING HANGING",#N/A,FALSE,"TOTAL NON-FOOD";"COOKSHOP",#N/A,FALSE,"TOTAL NON-FOOD";"CONSUMABLES",#N/A,FALSE,"TOTAL NON-FOOD";"ELECTRICAL",#N/A,FALSE,"TOTAL NON-FOOD";"HEALTH &amp; BEAUTY",#N/A,FALSE,"TOTAL NON-FOOD";"HOME",#N/A,FALSE,"TOTAL NON-FOOD";"HOME TEXTILES",#N/A,FALSE,"TOTAL NON-FOOD";"HOUSEHOLD SUNDRIES",#N/A,FALSE,"TOTAL NON-FOOD";"LAUNDRY &amp; PAPER",#N/A,FALSE,"TOTAL NON-FOOD";"SEASONAL",#N/A,FALSE,"TOTAL NON-FOOD";"SPORTS",#N/A,FALSE,"TOTAL NON-FOOD";"STATIONERY",#N/A,FALSE,"TOTAL NON-FOOD";"TOYS",#N/A,FALSE,"TOTAL NON-FOOD"}</definedName>
    <definedName name="wrn.ORCHID." localSheetId="5" hidden="1">{#N/A,#N/A,FALSE,"CC CLAIMS";#N/A,#N/A,FALSE,"CC PREM";#N/A,#N/A,FALSE,"TRIAL.BALANCE";#N/A,#N/A,FALSE,"DRS.CRS"}</definedName>
    <definedName name="wrn.ORCHID." hidden="1">{#N/A,#N/A,FALSE,"CC CLAIMS";#N/A,#N/A,FALSE,"CC PREM";#N/A,#N/A,FALSE,"TRIAL.BALANCE";#N/A,#N/A,FALSE,"DRS.CRS"}</definedName>
    <definedName name="wrn.ORCHID._.MANACCS." localSheetId="5" hidden="1">{#N/A,#N/A,FALSE,"P1";#N/A,#N/A,FALSE,"P2";#N/A,#N/A,FALSE,"P3";#N/A,#N/A,FALSE,"P4";#N/A,#N/A,FALSE,"P5";#N/A,#N/A,FALSE,"P6";#N/A,#N/A,FALSE,"P7"}</definedName>
    <definedName name="wrn.ORCHID._.MANACCS." hidden="1">{#N/A,#N/A,FALSE,"P1";#N/A,#N/A,FALSE,"P2";#N/A,#N/A,FALSE,"P3";#N/A,#N/A,FALSE,"P4";#N/A,#N/A,FALSE,"P5";#N/A,#N/A,FALSE,"P6";#N/A,#N/A,FALSE,"P7"}</definedName>
    <definedName name="wrn.projections._.report." localSheetId="5" hidden="1">{#N/A,#N/A,FALSE,"Europe site returns";#N/A,#N/A,FALSE,"HY packs";#N/A,#N/A,FALSE,"Oversea";#N/A,#N/A,FALSE,"Slogger";#N/A,#N/A,FALSE,"T&amp;S stores";#N/A,#N/A,FALSE,"International summary";#N/A,#N/A,FALSE,"UK";#N/A,#N/A,FALSE,"Projections"}</definedName>
    <definedName name="wrn.projections._.report." hidden="1">{#N/A,#N/A,FALSE,"Europe site returns";#N/A,#N/A,FALSE,"HY packs";#N/A,#N/A,FALSE,"Oversea";#N/A,#N/A,FALSE,"Slogger";#N/A,#N/A,FALSE,"T&amp;S stores";#N/A,#N/A,FALSE,"International summary";#N/A,#N/A,FALSE,"UK";#N/A,#N/A,FALSE,"Projections"}</definedName>
    <definedName name="wrn.September._.1998." localSheetId="5" hidden="1">{#N/A,#N/A,FALSE,"Model";#N/A,#N/A,FALSE,"Model"}</definedName>
    <definedName name="wrn.September._.1998." hidden="1">{#N/A,#N/A,FALSE,"Model";#N/A,#N/A,FALSE,"Model"}</definedName>
    <definedName name="wrn.Steering._.Wheel._.Pd._.Report." localSheetId="5" hidden="1">{#N/A,#N/A,FALSE,"Front Cover";#N/A,#N/A,FALSE,"SW";#N/A,#N/A,FALSE,"Sales";#N/A,#N/A,FALSE,"Expenses";#N/A,#N/A,FALSE,"Payroll";#N/A,#N/A,FALSE,"Shrinkage";#N/A,#N/A,FALSE,"Cash Contribution";#N/A,#N/A,FALSE,"ECOH";#N/A,#N/A,FALSE,"Reality Research";#N/A,#N/A,FALSE,"One in Front";#N/A,#N/A,FALSE,"Clubcard %";#N/A,#N/A,FALSE,"PI";#N/A,#N/A,FALSE,"CSL";#N/A,#N/A,FALSE,"Known Loss";#N/A,#N/A,FALSE,"GHS Availability";#N/A,#N/A,FALSE,"GHS Sales";#N/A,#N/A,FALSE,"GHS Payroll";#N/A,#N/A,FALSE,"Lab TO less than 12mth";#N/A,#N/A,FALSE,"Lab TO great than 12 mths";#N/A,#N/A,FALSE,"Absence";#N/A,#N/A,FALSE,"Options";#N/A,#N/A,FALSE,"Team 5";#N/A,#N/A,FALSE,"Tolerances"}</definedName>
    <definedName name="wrn.Steering._.Wheel._.Pd._.Report." hidden="1">{#N/A,#N/A,FALSE,"Front Cover";#N/A,#N/A,FALSE,"SW";#N/A,#N/A,FALSE,"Sales";#N/A,#N/A,FALSE,"Expenses";#N/A,#N/A,FALSE,"Payroll";#N/A,#N/A,FALSE,"Shrinkage";#N/A,#N/A,FALSE,"Cash Contribution";#N/A,#N/A,FALSE,"ECOH";#N/A,#N/A,FALSE,"Reality Research";#N/A,#N/A,FALSE,"One in Front";#N/A,#N/A,FALSE,"Clubcard %";#N/A,#N/A,FALSE,"PI";#N/A,#N/A,FALSE,"CSL";#N/A,#N/A,FALSE,"Known Loss";#N/A,#N/A,FALSE,"GHS Availability";#N/A,#N/A,FALSE,"GHS Sales";#N/A,#N/A,FALSE,"GHS Payroll";#N/A,#N/A,FALSE,"Lab TO less than 12mth";#N/A,#N/A,FALSE,"Lab TO great than 12 mths";#N/A,#N/A,FALSE,"Absence";#N/A,#N/A,FALSE,"Options";#N/A,#N/A,FALSE,"Team 5";#N/A,#N/A,FALSE,"Tolerances"}</definedName>
    <definedName name="wrn.TOTALS._.BY._.STREAM." localSheetId="5" hidden="1">{"TOTALS BY STREAM",#N/A,FALSE,"TOTALS BY STREAM"}</definedName>
    <definedName name="wrn.TOTALS._.BY._.STREAM." hidden="1">{"TOTALS BY STREAM",#N/A,FALSE,"TOTALS BY STREAM"}</definedName>
    <definedName name="wrn.TRIAL._.BALANCE." localSheetId="5" hidden="1">{#N/A,#N/A,FALSE,"O BALS";#N/A,#N/A,FALSE,"PREMIUMS";#N/A,#N/A,FALSE,"CLAIMS";#N/A,#N/A,FALSE,"DEBTORS";#N/A,#N/A,FALSE,"BANK INT";#N/A,#N/A,FALSE,"BOND INT"}</definedName>
    <definedName name="wrn.TRIAL._.BALANCE." hidden="1">{#N/A,#N/A,FALSE,"O BALS";#N/A,#N/A,FALSE,"PREMIUMS";#N/A,#N/A,FALSE,"CLAIMS";#N/A,#N/A,FALSE,"DEBTORS";#N/A,#N/A,FALSE,"BANK INT";#N/A,#N/A,FALSE,"BOND INT"}</definedName>
    <definedName name="x" hidden="1">#REF!</definedName>
    <definedName name="xxx" localSheetId="5" hidden="1">{#N/A,#N/A,FALSE,"Sheet2"}</definedName>
    <definedName name="xxx" hidden="1">{#N/A,#N/A,FALSE,"Sheet2"}</definedName>
    <definedName name="y" hidden="1">#REF!</definedName>
    <definedName name="YC014NNAME" hidden="1">#REF!</definedName>
    <definedName name="YC289NNAME" hidden="1">#REF!</definedName>
    <definedName name="YC301NNAME" hidden="1">#REF!</definedName>
    <definedName name="YC533NNAME" hidden="1">#REF!</definedName>
    <definedName name="YC579NNAME" hidden="1">#REF!</definedName>
    <definedName name="YC705NNAME" hidden="1">#REF!</definedName>
    <definedName name="YC774NNAME" hidden="1">#REF!</definedName>
    <definedName name="YC790NL_MAJORNAME" hidden="1">#REF!</definedName>
    <definedName name="Year1">#REF!</definedName>
    <definedName name="YearEnd2003">37674</definedName>
    <definedName name="yes">#REF!</definedName>
    <definedName name="YN014NBUDGET_C12" hidden="1">#REF!</definedName>
    <definedName name="YN014NBUDGET_N1" hidden="1">#REF!</definedName>
    <definedName name="YN014NBUDGET_N10" hidden="1">#REF!</definedName>
    <definedName name="YN014NBUDGET_N11" hidden="1">#REF!</definedName>
    <definedName name="YN014NBUDGET_N2" hidden="1">#REF!</definedName>
    <definedName name="YN014NBUDGET_N3" hidden="1">#REF!</definedName>
    <definedName name="YN014NBUDGET_N4" hidden="1">#REF!</definedName>
    <definedName name="YN014NBUDGET_N5" hidden="1">#REF!</definedName>
    <definedName name="YN014NBUDGET_N6" hidden="1">#REF!</definedName>
    <definedName name="YN014NBUDGET_N7" hidden="1">#REF!</definedName>
    <definedName name="YN014NBUDGET_N8" hidden="1">#REF!</definedName>
    <definedName name="YN014NBUDGET_N9" hidden="1">#REF!</definedName>
    <definedName name="YN289NBUDGET_C12" hidden="1">#REF!</definedName>
    <definedName name="YN289NBUDGET_N1" hidden="1">#REF!</definedName>
    <definedName name="YN289NBUDGET_N10" hidden="1">#REF!</definedName>
    <definedName name="YN289NBUDGET_N11" hidden="1">#REF!</definedName>
    <definedName name="YN289NBUDGET_N2" hidden="1">#REF!</definedName>
    <definedName name="YN289NBUDGET_N3" hidden="1">#REF!</definedName>
    <definedName name="YN289NBUDGET_N4" hidden="1">#REF!</definedName>
    <definedName name="YN289NBUDGET_N5" hidden="1">#REF!</definedName>
    <definedName name="YN289NBUDGET_N6" hidden="1">#REF!</definedName>
    <definedName name="YN289NBUDGET_N7" hidden="1">#REF!</definedName>
    <definedName name="YN289NBUDGET_N8" hidden="1">#REF!</definedName>
    <definedName name="YN289NBUDGET_N9" hidden="1">#REF!</definedName>
    <definedName name="YN301NBUDGET_C12" hidden="1">#REF!</definedName>
    <definedName name="YN301NBUDGET_N1" hidden="1">#REF!</definedName>
    <definedName name="YN301NBUDGET_N10" hidden="1">#REF!</definedName>
    <definedName name="YN301NBUDGET_N11" hidden="1">#REF!</definedName>
    <definedName name="YN301NBUDGET_N2" hidden="1">#REF!</definedName>
    <definedName name="YN301NBUDGET_N3" hidden="1">#REF!</definedName>
    <definedName name="YN301NBUDGET_N4" hidden="1">#REF!</definedName>
    <definedName name="YN301NBUDGET_N5" hidden="1">#REF!</definedName>
    <definedName name="YN301NBUDGET_N6" hidden="1">#REF!</definedName>
    <definedName name="YN301NBUDGET_N7" hidden="1">#REF!</definedName>
    <definedName name="YN301NBUDGET_N8" hidden="1">#REF!</definedName>
    <definedName name="YN301NBUDGET_N9" hidden="1">#REF!</definedName>
    <definedName name="YN533NBUDGET_C12" hidden="1">#REF!</definedName>
    <definedName name="YN533NBUDGET_N1" hidden="1">#REF!</definedName>
    <definedName name="YN533NBUDGET_N10" hidden="1">#REF!</definedName>
    <definedName name="YN533NBUDGET_N11" hidden="1">#REF!</definedName>
    <definedName name="YN533NBUDGET_N2" hidden="1">#REF!</definedName>
    <definedName name="YN533NBUDGET_N3" hidden="1">#REF!</definedName>
    <definedName name="YN533NBUDGET_N4" hidden="1">#REF!</definedName>
    <definedName name="YN533NBUDGET_N5" hidden="1">#REF!</definedName>
    <definedName name="YN533NBUDGET_N6" hidden="1">#REF!</definedName>
    <definedName name="YN533NBUDGET_N7" hidden="1">#REF!</definedName>
    <definedName name="YN533NBUDGET_N8" hidden="1">#REF!</definedName>
    <definedName name="YN533NBUDGET_N9" hidden="1">#REF!</definedName>
    <definedName name="YN579NBUDGET_C12" hidden="1">#REF!</definedName>
    <definedName name="YN579NBUDGET_N1" hidden="1">#REF!</definedName>
    <definedName name="YN579NBUDGET_N10" hidden="1">#REF!</definedName>
    <definedName name="YN579NBUDGET_N11" hidden="1">#REF!</definedName>
    <definedName name="YN579NBUDGET_N2" hidden="1">#REF!</definedName>
    <definedName name="YN579NBUDGET_N3" hidden="1">#REF!</definedName>
    <definedName name="YN579NBUDGET_N4" hidden="1">#REF!</definedName>
    <definedName name="YN579NBUDGET_N5" hidden="1">#REF!</definedName>
    <definedName name="YN579NBUDGET_N6" hidden="1">#REF!</definedName>
    <definedName name="YN579NBUDGET_N7" hidden="1">#REF!</definedName>
    <definedName name="YN579NBUDGET_N8" hidden="1">#REF!</definedName>
    <definedName name="YN579NBUDGET_N9" hidden="1">#REF!</definedName>
    <definedName name="YN705NBUDGET_C12" hidden="1">#REF!</definedName>
    <definedName name="YN705NBUDGET_N1" hidden="1">#REF!</definedName>
    <definedName name="YN705NBUDGET_N10" hidden="1">#REF!</definedName>
    <definedName name="YN705NBUDGET_N11" hidden="1">#REF!</definedName>
    <definedName name="YN705NBUDGET_N2" hidden="1">#REF!</definedName>
    <definedName name="YN705NBUDGET_N3" hidden="1">#REF!</definedName>
    <definedName name="YN705NBUDGET_N4" hidden="1">#REF!</definedName>
    <definedName name="YN705NBUDGET_N5" hidden="1">#REF!</definedName>
    <definedName name="YN705NBUDGET_N6" hidden="1">#REF!</definedName>
    <definedName name="YN705NBUDGET_N7" hidden="1">#REF!</definedName>
    <definedName name="YN705NBUDGET_N8" hidden="1">#REF!</definedName>
    <definedName name="YN705NBUDGET_N9" hidden="1">#REF!</definedName>
    <definedName name="YN760NCATEGORYCODE4" hidden="1">#REF!</definedName>
    <definedName name="YN774NBUDGET_N1" hidden="1">#REF!</definedName>
    <definedName name="YN774NBUDGET_N10" hidden="1">#REF!</definedName>
    <definedName name="YN774NBUDGET_N11" hidden="1">#REF!</definedName>
    <definedName name="YN774NBUDGET_N12" hidden="1">#REF!</definedName>
    <definedName name="YN774NBUDGET_N2" hidden="1">#REF!</definedName>
    <definedName name="YN774NBUDGET_N3" hidden="1">#REF!</definedName>
    <definedName name="YN774NBUDGET_N4" hidden="1">#REF!</definedName>
    <definedName name="YN774NBUDGET_N5" hidden="1">#REF!</definedName>
    <definedName name="YN774NBUDGET_N6" hidden="1">#REF!</definedName>
    <definedName name="YN774NBUDGET_N7" hidden="1">#REF!</definedName>
    <definedName name="YN774NBUDGET_N8" hidden="1">#REF!</definedName>
    <definedName name="YN774NBUDGET_N9" hidden="1">#REF!</definedName>
    <definedName name="YR5_5yearSummary_T_CYPY">'5 year record'!$A$9:$F$63</definedName>
    <definedName name="yyu" hidden="1">#REF!</definedName>
    <definedName name="YYY" localSheetId="5" hidden="1">{"'Matrix'!$A$3:$J$47"}</definedName>
    <definedName name="YYY" hidden="1">{"'Matrix'!$A$3:$J$47"}</definedName>
    <definedName name="YYYY" localSheetId="5" hidden="1">{"'Matrix'!$A$3:$J$47"}</definedName>
    <definedName name="YYYY" hidden="1">{"'Matrix'!$A$3:$J$47"}</definedName>
    <definedName name="z" hidden="1">#REF!</definedName>
    <definedName name="zz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6" l="1"/>
  <c r="D34" i="6" s="1"/>
  <c r="D36" i="6" s="1"/>
  <c r="D38" i="6" s="1"/>
  <c r="C31" i="6"/>
  <c r="C34" i="6" s="1"/>
  <c r="C36" i="6" s="1"/>
  <c r="C38" i="6" s="1"/>
  <c r="B31" i="6"/>
  <c r="B34" i="6" s="1"/>
  <c r="B36" i="6" s="1"/>
  <c r="B38" i="6" s="1"/>
  <c r="D25" i="6"/>
  <c r="C25" i="6"/>
  <c r="B25" i="6"/>
  <c r="D20" i="6"/>
  <c r="C20" i="6"/>
  <c r="B20" i="6"/>
  <c r="D15" i="6"/>
  <c r="C15" i="6"/>
  <c r="B15" i="6"/>
  <c r="D59" i="5"/>
  <c r="C59" i="5"/>
  <c r="D48" i="5"/>
  <c r="C48" i="5"/>
  <c r="C24" i="5"/>
  <c r="C25" i="5" s="1"/>
  <c r="C28" i="5" s="1"/>
  <c r="C60" i="5" s="1"/>
  <c r="C63" i="5" s="1"/>
  <c r="C65" i="5" s="1"/>
  <c r="D22" i="5"/>
  <c r="D21" i="5"/>
  <c r="D20" i="5"/>
  <c r="D19" i="5"/>
  <c r="D3" i="5"/>
  <c r="C3" i="5"/>
  <c r="D2" i="5"/>
  <c r="C2" i="5"/>
  <c r="A62" i="4"/>
  <c r="A37" i="4"/>
  <c r="A36" i="4"/>
  <c r="A29" i="4"/>
  <c r="A5" i="4"/>
  <c r="A4" i="4"/>
  <c r="D56" i="3"/>
  <c r="C56" i="3"/>
  <c r="D49" i="3"/>
  <c r="C49" i="3"/>
  <c r="D37" i="3"/>
  <c r="C37" i="3"/>
  <c r="D24" i="3"/>
  <c r="C24" i="3"/>
  <c r="D15" i="3"/>
  <c r="C15" i="3"/>
  <c r="D2" i="3"/>
  <c r="C2" i="3"/>
  <c r="D36" i="2"/>
  <c r="C36" i="2"/>
  <c r="D31" i="2"/>
  <c r="C31" i="2"/>
  <c r="D23" i="2"/>
  <c r="C19" i="2"/>
  <c r="D11" i="2"/>
  <c r="C11" i="2"/>
  <c r="D4" i="2"/>
  <c r="C4" i="2"/>
  <c r="D3" i="2"/>
  <c r="C3" i="2"/>
  <c r="H34" i="1"/>
  <c r="G34" i="1"/>
  <c r="D34" i="1"/>
  <c r="C34" i="1"/>
  <c r="I33" i="1"/>
  <c r="E33" i="1"/>
  <c r="I32" i="1"/>
  <c r="E32" i="1"/>
  <c r="I28" i="1"/>
  <c r="E28" i="1"/>
  <c r="I24" i="1"/>
  <c r="E24" i="1"/>
  <c r="I21" i="1"/>
  <c r="E21" i="1"/>
  <c r="I20" i="1"/>
  <c r="E20" i="1"/>
  <c r="I19" i="1"/>
  <c r="E19" i="1"/>
  <c r="I16" i="1"/>
  <c r="E16" i="1"/>
  <c r="I13" i="1"/>
  <c r="E13" i="1"/>
  <c r="I12" i="1"/>
  <c r="E12" i="1"/>
  <c r="I11" i="1"/>
  <c r="E11" i="1"/>
  <c r="H9" i="1"/>
  <c r="H14" i="1" s="1"/>
  <c r="H17" i="1" s="1"/>
  <c r="H22" i="1" s="1"/>
  <c r="H25" i="1" s="1"/>
  <c r="H29" i="1" s="1"/>
  <c r="G9" i="1"/>
  <c r="G14" i="1" s="1"/>
  <c r="G17" i="1" s="1"/>
  <c r="G22" i="1" s="1"/>
  <c r="G25" i="1" s="1"/>
  <c r="G29" i="1" s="1"/>
  <c r="D9" i="1"/>
  <c r="D14" i="1" s="1"/>
  <c r="D17" i="1" s="1"/>
  <c r="C9" i="1"/>
  <c r="I8" i="1"/>
  <c r="E8" i="1"/>
  <c r="I7" i="1"/>
  <c r="E7" i="1"/>
  <c r="G3" i="1"/>
  <c r="C3" i="1"/>
  <c r="G2" i="1"/>
  <c r="C2" i="1"/>
  <c r="D24" i="2" l="1"/>
  <c r="D26" i="2" s="1"/>
  <c r="D24" i="5"/>
  <c r="D25" i="5" s="1"/>
  <c r="D28" i="5" s="1"/>
  <c r="D60" i="5" s="1"/>
  <c r="D63" i="5" s="1"/>
  <c r="D65" i="5" s="1"/>
  <c r="C26" i="3"/>
  <c r="C39" i="3" s="1"/>
  <c r="D26" i="3"/>
  <c r="D39" i="3" s="1"/>
  <c r="D50" i="3" s="1"/>
  <c r="C58" i="3"/>
  <c r="D58" i="3"/>
  <c r="I34" i="1"/>
  <c r="I9" i="1"/>
  <c r="E9" i="1"/>
  <c r="E14" i="1" s="1"/>
  <c r="I14" i="1"/>
  <c r="I17" i="1" s="1"/>
  <c r="I22" i="1" s="1"/>
  <c r="I25" i="1" s="1"/>
  <c r="I29" i="1" s="1"/>
  <c r="C23" i="2"/>
  <c r="C24" i="2" s="1"/>
  <c r="D22" i="1"/>
  <c r="D25" i="1" s="1"/>
  <c r="C14" i="1"/>
  <c r="C17" i="1" s="1"/>
  <c r="E34" i="1"/>
  <c r="C50" i="3" l="1"/>
  <c r="E17" i="1"/>
  <c r="D29" i="1"/>
  <c r="C26" i="2"/>
  <c r="C22" i="1"/>
  <c r="E22" i="1" l="1"/>
  <c r="C25" i="1"/>
  <c r="C29" i="1" s="1"/>
  <c r="E25" i="1" l="1"/>
  <c r="E29" i="1" l="1"/>
</calcChain>
</file>

<file path=xl/sharedStrings.xml><?xml version="1.0" encoding="utf-8"?>
<sst xmlns="http://schemas.openxmlformats.org/spreadsheetml/2006/main" count="366" uniqueCount="247">
  <si>
    <t>Group income statement</t>
  </si>
  <si>
    <t>Before adjusting items</t>
  </si>
  <si>
    <t>Adjusting items (Note 5)</t>
  </si>
  <si>
    <t>Total</t>
  </si>
  <si>
    <t>Notes</t>
  </si>
  <si>
    <t>£m</t>
  </si>
  <si>
    <t>Continuing operations</t>
  </si>
  <si>
    <t>Revenue from sale of goods and services</t>
  </si>
  <si>
    <t>Insurance revenue</t>
  </si>
  <si>
    <t>Revenue</t>
  </si>
  <si>
    <t>2, 3</t>
  </si>
  <si>
    <t>Cost of sales</t>
  </si>
  <si>
    <t>Insurance service expenses</t>
  </si>
  <si>
    <t>Net expenses from reinsurance contracts held</t>
  </si>
  <si>
    <t>Gross profit/(loss)</t>
  </si>
  <si>
    <t>Administrative expenses</t>
  </si>
  <si>
    <t>Operating profit/(loss)</t>
  </si>
  <si>
    <t>Share of post-tax profit/(loss) of joint ventures and associates</t>
  </si>
  <si>
    <t>Finance income</t>
  </si>
  <si>
    <t>Finance costs</t>
  </si>
  <si>
    <t>Profit/(loss) before tax from continuing operations</t>
  </si>
  <si>
    <t>Taxation</t>
  </si>
  <si>
    <t>Profit/(loss) for the year from continuing operations</t>
  </si>
  <si>
    <t>Discontinued operations</t>
  </si>
  <si>
    <t>Profit/(loss) for the year from discontinued operations</t>
  </si>
  <si>
    <t>Profit/(loss) for the year</t>
  </si>
  <si>
    <t>Attributable to:</t>
  </si>
  <si>
    <t>Owners of the parent</t>
  </si>
  <si>
    <t>Non-controlling interests</t>
  </si>
  <si>
    <t xml:space="preserve">Earnings per share from continuing and discontinued operations </t>
  </si>
  <si>
    <t>Basic</t>
  </si>
  <si>
    <t>23.79p</t>
  </si>
  <si>
    <t>16.74p</t>
  </si>
  <si>
    <t>Diluted</t>
  </si>
  <si>
    <t>23.51p</t>
  </si>
  <si>
    <t>16.56p</t>
  </si>
  <si>
    <t xml:space="preserve">Earnings per share from continuing operations </t>
  </si>
  <si>
    <t>23.41p</t>
  </si>
  <si>
    <t>24.80p</t>
  </si>
  <si>
    <t>23.13p</t>
  </si>
  <si>
    <t>24.53p</t>
  </si>
  <si>
    <t>Group statement of comprehensive income/(loss)</t>
  </si>
  <si>
    <t>Items that will not be reclassified to the Group income statement</t>
  </si>
  <si>
    <t>Change in fair value of financial assets at fair value through other comprehensive income</t>
  </si>
  <si>
    <t>Remeasurements of defined benefit pension schemes</t>
  </si>
  <si>
    <t>Net fair value gains/(losses) on inventory cash flow hedges</t>
  </si>
  <si>
    <t>Tax on items that will not be reclassified</t>
  </si>
  <si>
    <t>Items that may subsequently be reclassified to the Group income statement</t>
  </si>
  <si>
    <t>Currency translation differences:</t>
  </si>
  <si>
    <t>Retranslation of net assets of overseas subsidiaries, joint ventures and associates</t>
  </si>
  <si>
    <t>Impact of net investment hedges</t>
  </si>
  <si>
    <t>Gains/(losses) on cash flow hedges:</t>
  </si>
  <si>
    <t>Net fair value gains/(losses)</t>
  </si>
  <si>
    <t>Reclassified and reported in the Group income statement</t>
  </si>
  <si>
    <t>Finance income/(expenses) from insurance contracts issued</t>
  </si>
  <si>
    <t>Finance income/(expenses) from reinsurance contracts held</t>
  </si>
  <si>
    <t>Tax on items that may be reclassified</t>
  </si>
  <si>
    <t>Total other comprehensive income/(loss) for the year</t>
  </si>
  <si>
    <t xml:space="preserve">Profit/(loss) for the year </t>
  </si>
  <si>
    <t>Total comprehensive income/(loss) for the year</t>
  </si>
  <si>
    <t>Total comprehensive income/(loss) attributable to owners of the parent arising from:</t>
  </si>
  <si>
    <t>Group balance sheet</t>
  </si>
  <si>
    <t>Non-current assets</t>
  </si>
  <si>
    <t>Goodwill and other intangible assets</t>
  </si>
  <si>
    <t>Property, plant and equipment</t>
  </si>
  <si>
    <t>Right of use assets</t>
  </si>
  <si>
    <t>Investment property</t>
  </si>
  <si>
    <t>Investments in joint ventures and associates</t>
  </si>
  <si>
    <t>Other investments</t>
  </si>
  <si>
    <t>Trade and other receivables</t>
  </si>
  <si>
    <t>Reinsurance contract assets</t>
  </si>
  <si>
    <t>Derivative financial instruments</t>
  </si>
  <si>
    <t>Post-employment benefit surplus  </t>
  </si>
  <si>
    <t>Deferred tax assets</t>
  </si>
  <si>
    <t>Current assets</t>
  </si>
  <si>
    <t>Inventories</t>
  </si>
  <si>
    <t>Current tax assets</t>
  </si>
  <si>
    <t>Short-term investments</t>
  </si>
  <si>
    <t>Cash and cash equivalents</t>
  </si>
  <si>
    <t>Assets of the disposal group and non-current assets classified as held for sale</t>
  </si>
  <si>
    <t>Current liabilities</t>
  </si>
  <si>
    <t>Trade and other payables</t>
  </si>
  <si>
    <t>Borrowings</t>
  </si>
  <si>
    <t>Lease liabilities</t>
  </si>
  <si>
    <t>Provisions</t>
  </si>
  <si>
    <t>Insurance contract liabilities</t>
  </si>
  <si>
    <t>Deposits from central bank</t>
  </si>
  <si>
    <t>Current tax liabilities</t>
  </si>
  <si>
    <t>Liabilities of the disposal group classified as held for sale</t>
  </si>
  <si>
    <t>Net current liabilities</t>
  </si>
  <si>
    <t>Non-current liabilities</t>
  </si>
  <si>
    <t>Post-employment benefit deficit</t>
  </si>
  <si>
    <t>Deferred tax liabilities</t>
  </si>
  <si>
    <t>Net assets</t>
  </si>
  <si>
    <t>Equity</t>
  </si>
  <si>
    <t>Share capital</t>
  </si>
  <si>
    <t>Share premium</t>
  </si>
  <si>
    <t>Other reserves</t>
  </si>
  <si>
    <t>Retained earnings</t>
  </si>
  <si>
    <t>Equity attributable to owners of the parent</t>
  </si>
  <si>
    <t>Total equity</t>
  </si>
  <si>
    <t>Group statement of changes in equity</t>
  </si>
  <si>
    <t>Share Capital</t>
  </si>
  <si>
    <t>Share Premium</t>
  </si>
  <si>
    <t>Other reserves
(Note 30)</t>
  </si>
  <si>
    <t xml:space="preserve">Total </t>
  </si>
  <si>
    <t>Other comprehensive income/(loss)</t>
  </si>
  <si>
    <t>Gains/(losses) on cash flow hedges</t>
  </si>
  <si>
    <t>Cash flow hedges reclassified and reported in the Group income statement</t>
  </si>
  <si>
    <t>Tax relating to components of other comprehensive income</t>
  </si>
  <si>
    <t>Total other comprehensive income/(loss)</t>
  </si>
  <si>
    <t>Total comprehensive income/(loss)</t>
  </si>
  <si>
    <t>Transfer from translation reserve to retained earnings</t>
  </si>
  <si>
    <t>Inventory cash flow hedge movements</t>
  </si>
  <si>
    <t>(Gains)/losses transferred to the cost of inventory</t>
  </si>
  <si>
    <t>Total inventory cash flow hedge movements</t>
  </si>
  <si>
    <t>Transactions with owners</t>
  </si>
  <si>
    <t>Own shares purchased for cancellation</t>
  </si>
  <si>
    <t>Own shares cancelled</t>
  </si>
  <si>
    <t>Own shares purchased for share schemes</t>
  </si>
  <si>
    <t>Share-based payments</t>
  </si>
  <si>
    <t>Dividends</t>
  </si>
  <si>
    <t>Tax on items charged/(credited) to equity</t>
  </si>
  <si>
    <t xml:space="preserve">Total transactions with owners </t>
  </si>
  <si>
    <t>Transfer from hedging reserve to retained earnings</t>
  </si>
  <si>
    <t xml:space="preserve">Own shares purchased for cancellation </t>
  </si>
  <si>
    <t>Group cash flow statement</t>
  </si>
  <si>
    <t>Cash flows generated from/(used in) operating activities</t>
  </si>
  <si>
    <t>Operating profit/(loss) of continuing operations</t>
  </si>
  <si>
    <t>Operating profit/(loss) of discontinued operations</t>
  </si>
  <si>
    <t>Depreciation and amortisation</t>
  </si>
  <si>
    <t>(Profit)/loss arising on sale of property, plant and equipment, investment property, intangible assets, assets classified as held for sale and early termination of leases</t>
  </si>
  <si>
    <t>(Profit)/loss arising on sale of joint ventures and associates</t>
  </si>
  <si>
    <t>(Profit)/loss arising on sale of subsidiaries and businesses</t>
  </si>
  <si>
    <t>Net impairment loss/(reversal) on property, plant and equipment, right of use assets, intangible assets and investment property</t>
  </si>
  <si>
    <t>Impairment loss on other investments</t>
  </si>
  <si>
    <t>Net remeasurement loss of non-current assets held for sale</t>
  </si>
  <si>
    <t>Defined benefit pension scheme payments</t>
  </si>
  <si>
    <t>Fair value movements included in operating profit/(loss)</t>
  </si>
  <si>
    <t>(Increase)/decrease in inventories</t>
  </si>
  <si>
    <t>(Increase)/decrease in trade and other receivables and reinsurance assets</t>
  </si>
  <si>
    <t xml:space="preserve">Increase/(decrease) in trade and other payables and insurance liabilities </t>
  </si>
  <si>
    <t>Increase/(decrease) in provisions</t>
  </si>
  <si>
    <t>Increase/(decrease) in deposits from central bank</t>
  </si>
  <si>
    <t>Increase/(decrease) in working capital of the Banking operations disposal group</t>
  </si>
  <si>
    <r>
      <t>(Increase)/decrease in working capital</t>
    </r>
    <r>
      <rPr>
        <vertAlign val="superscript"/>
        <sz val="7.5"/>
        <color theme="1"/>
        <rFont val="TESCO Modern Light"/>
      </rPr>
      <t>(a)</t>
    </r>
  </si>
  <si>
    <t>Cash generated from/(used in) operations</t>
  </si>
  <si>
    <t>Interest paid</t>
  </si>
  <si>
    <t>Corporation tax paid</t>
  </si>
  <si>
    <t>Net cash generated from/(used in) operating activities</t>
  </si>
  <si>
    <t>Cash flows generated from/(used in) investing activities</t>
  </si>
  <si>
    <t>Proceeds from sale of property, plant and equipment, investment property, intangible assets and assets classified as held for sale</t>
  </si>
  <si>
    <t>Purchase of property, plant and equipment and investment property</t>
  </si>
  <si>
    <t>Purchase of intangible assets</t>
  </si>
  <si>
    <t>Disposal of subsidiaries, net of cash disposed</t>
  </si>
  <si>
    <t>Disposal of Banking operations, net of cash disposed</t>
  </si>
  <si>
    <t>Acquisition of subsidiaries, net of cash acquired</t>
  </si>
  <si>
    <t>Proceeds from sale of joint ventures and associates</t>
  </si>
  <si>
    <t>Increase in loans to joint ventures and associates</t>
  </si>
  <si>
    <t>Dividends received from joint ventures and associates</t>
  </si>
  <si>
    <r>
      <t>Cash inflows from maturing short-term investments – deposits</t>
    </r>
    <r>
      <rPr>
        <vertAlign val="superscript"/>
        <sz val="7.5"/>
        <color theme="1"/>
        <rFont val="TESCO Modern Light"/>
      </rPr>
      <t>(b)</t>
    </r>
  </si>
  <si>
    <r>
      <t>Cash outflows on investing in short-term investments – deposits</t>
    </r>
    <r>
      <rPr>
        <vertAlign val="superscript"/>
        <sz val="7.5"/>
        <color theme="1"/>
        <rFont val="TESCO Modern Light"/>
      </rPr>
      <t>(b)</t>
    </r>
  </si>
  <si>
    <r>
      <t>(Investments in)/proceeds from other short-term investments</t>
    </r>
    <r>
      <rPr>
        <vertAlign val="superscript"/>
        <sz val="7.5"/>
        <color theme="1"/>
        <rFont val="TESCO Modern Light"/>
      </rPr>
      <t>(b)</t>
    </r>
  </si>
  <si>
    <t>Proceeds from sale of other investments</t>
  </si>
  <si>
    <t>Purchase of other investments</t>
  </si>
  <si>
    <t>Interest received</t>
  </si>
  <si>
    <t>Cash inflows from derivative financial instruments</t>
  </si>
  <si>
    <t>Cash outflows from derivative financial instruments</t>
  </si>
  <si>
    <t>Net cash generated from/(used in) investing activities</t>
  </si>
  <si>
    <t>Cash flows generated from/(used in) financing activities</t>
  </si>
  <si>
    <t>Own shares purchased for share schemes, net of cash received from employees</t>
  </si>
  <si>
    <t>Repayment of capital element of obligations under leases</t>
  </si>
  <si>
    <t>Cash outflows exceeding the incremental increase in assets in a property buyback</t>
  </si>
  <si>
    <t>Increase in borrowings</t>
  </si>
  <si>
    <t>Repayment of borrowings</t>
  </si>
  <si>
    <t>Dividends paid to equity owners</t>
  </si>
  <si>
    <t>Net cash generated from/(used in) financing activities</t>
  </si>
  <si>
    <t>Net increase/(decrease) in cash and cash equivalents</t>
  </si>
  <si>
    <t>Cash and cash equivalents at the beginning of the year</t>
  </si>
  <si>
    <t>Effect of foreign exchange rate changes</t>
  </si>
  <si>
    <t>Cash and cash equivalents, including cash held in the disposal group, at the end of the year</t>
  </si>
  <si>
    <t>Less: Cash held in the disposal group</t>
  </si>
  <si>
    <t>Cash and cash equivalents at the end of the year</t>
  </si>
  <si>
    <t>Five-year record</t>
  </si>
  <si>
    <t>Financial statistics (£m)</t>
  </si>
  <si>
    <r>
      <t>Sales</t>
    </r>
    <r>
      <rPr>
        <b/>
        <vertAlign val="superscript"/>
        <sz val="10"/>
        <color rgb="FF000000"/>
        <rFont val="TESCO Modern"/>
      </rPr>
      <t>∆</t>
    </r>
  </si>
  <si>
    <r>
      <t>UK &amp; ROI</t>
    </r>
    <r>
      <rPr>
        <vertAlign val="superscript"/>
        <sz val="10"/>
        <color rgb="FF000000"/>
        <rFont val="TESCO Modern"/>
      </rPr>
      <t>(a)</t>
    </r>
  </si>
  <si>
    <t>Central Europe</t>
  </si>
  <si>
    <r>
      <t>Tesco Bank</t>
    </r>
    <r>
      <rPr>
        <vertAlign val="superscript"/>
        <sz val="10"/>
        <color rgb="FF000000"/>
        <rFont val="TESCO Modern"/>
      </rPr>
      <t>(b)</t>
    </r>
  </si>
  <si>
    <r>
      <t>Group sales</t>
    </r>
    <r>
      <rPr>
        <b/>
        <vertAlign val="superscript"/>
        <sz val="10"/>
        <color rgb="FF000000"/>
        <rFont val="TESCO Modern"/>
      </rPr>
      <t>∆</t>
    </r>
  </si>
  <si>
    <t>Group revenue</t>
  </si>
  <si>
    <r>
      <t>Adjusted operating profit/(loss)</t>
    </r>
    <r>
      <rPr>
        <b/>
        <vertAlign val="superscript"/>
        <sz val="10"/>
        <color rgb="FF000000"/>
        <rFont val="TESCO Modern"/>
      </rPr>
      <t>∆</t>
    </r>
  </si>
  <si>
    <r>
      <t>Group adjusted operating profit/(loss)</t>
    </r>
    <r>
      <rPr>
        <b/>
        <vertAlign val="superscript"/>
        <sz val="10"/>
        <color rgb="FF000000"/>
        <rFont val="TESCO Modern"/>
      </rPr>
      <t>∆</t>
    </r>
  </si>
  <si>
    <r>
      <t>Adjusted operating profit margin</t>
    </r>
    <r>
      <rPr>
        <b/>
        <vertAlign val="superscript"/>
        <sz val="10"/>
        <color rgb="FF000000"/>
        <rFont val="TESCO Modern"/>
      </rPr>
      <t>∆</t>
    </r>
  </si>
  <si>
    <t>Group operating profit/(loss)</t>
  </si>
  <si>
    <t>Share of post-tax profits/(losses) of joint ventures and associates</t>
  </si>
  <si>
    <t>Net finance costs</t>
  </si>
  <si>
    <t>Profit/(loss) before tax</t>
  </si>
  <si>
    <r>
      <t>Discontinued operations</t>
    </r>
    <r>
      <rPr>
        <vertAlign val="superscript"/>
        <sz val="10"/>
        <color rgb="FF000000"/>
        <rFont val="TESCO Modern"/>
      </rPr>
      <t>(b)</t>
    </r>
  </si>
  <si>
    <r>
      <t>Adjusted profit before tax</t>
    </r>
    <r>
      <rPr>
        <b/>
        <vertAlign val="superscript"/>
        <sz val="10"/>
        <color rgb="FF000000"/>
        <rFont val="TESCO Modern"/>
      </rPr>
      <t>∆</t>
    </r>
  </si>
  <si>
    <t>Other financial statistics</t>
  </si>
  <si>
    <t>Diluted earnings/(losses) per share – continuing operations</t>
  </si>
  <si>
    <t>5.58p</t>
  </si>
  <si>
    <t>19.64p</t>
  </si>
  <si>
    <t>8.81p</t>
  </si>
  <si>
    <r>
      <t>Adjusted diluted earnings per share</t>
    </r>
    <r>
      <rPr>
        <vertAlign val="superscript"/>
        <sz val="10"/>
        <color rgb="FF000000"/>
        <rFont val="TESCO Modern"/>
      </rPr>
      <t>∆</t>
    </r>
  </si>
  <si>
    <t>9.24p</t>
  </si>
  <si>
    <t>21.86p</t>
  </si>
  <si>
    <t>20.53p</t>
  </si>
  <si>
    <r>
      <t>Dividend per share</t>
    </r>
    <r>
      <rPr>
        <vertAlign val="superscript"/>
        <sz val="10"/>
        <color rgb="FF000000"/>
        <rFont val="TESCO Modern"/>
      </rPr>
      <t>(c)</t>
    </r>
  </si>
  <si>
    <t>9.15p</t>
  </si>
  <si>
    <t>10.90p</t>
  </si>
  <si>
    <t>12.10p</t>
  </si>
  <si>
    <t>13.70p</t>
  </si>
  <si>
    <r>
      <t>Cash generated from continuing operating activities excluding Insurance and Money Services (£m)</t>
    </r>
    <r>
      <rPr>
        <vertAlign val="superscript"/>
        <sz val="10"/>
        <color rgb="FF000000"/>
        <rFont val="TESCO Modern"/>
      </rPr>
      <t>(d)</t>
    </r>
  </si>
  <si>
    <r>
      <t>Free cash flow (£m)</t>
    </r>
    <r>
      <rPr>
        <vertAlign val="superscript"/>
        <sz val="10"/>
        <color rgb="FF000000"/>
        <rFont val="TESCO Modern"/>
      </rPr>
      <t>∆(e)</t>
    </r>
  </si>
  <si>
    <r>
      <t>Return on capital employed (ROCE)</t>
    </r>
    <r>
      <rPr>
        <vertAlign val="superscript"/>
        <sz val="10"/>
        <color rgb="FF000000"/>
        <rFont val="TESCO Modern"/>
      </rPr>
      <t>∆(e)</t>
    </r>
  </si>
  <si>
    <t>Total shareholder return</t>
  </si>
  <si>
    <r>
      <t>Net debt (£m)</t>
    </r>
    <r>
      <rPr>
        <vertAlign val="superscript"/>
        <sz val="10"/>
        <color rgb="FF000000"/>
        <rFont val="TESCO Modern"/>
      </rPr>
      <t>∆(e)</t>
    </r>
  </si>
  <si>
    <t>Enterprise value (£m)</t>
  </si>
  <si>
    <t>Group statistics(f)</t>
  </si>
  <si>
    <r>
      <t>Number of stores</t>
    </r>
    <r>
      <rPr>
        <vertAlign val="superscript"/>
        <sz val="10"/>
        <color rgb="FF000000"/>
        <rFont val="TESCO Modern"/>
      </rPr>
      <t>(g)</t>
    </r>
  </si>
  <si>
    <r>
      <t>Total sales area (’000 sq. ft.)</t>
    </r>
    <r>
      <rPr>
        <vertAlign val="superscript"/>
        <sz val="10"/>
        <color rgb="FF000000"/>
        <rFont val="TESCO Modern"/>
      </rPr>
      <t>(g)(h)</t>
    </r>
  </si>
  <si>
    <t>Average employees</t>
  </si>
  <si>
    <t>Average full-time equivalent employees (FTE)</t>
  </si>
  <si>
    <r>
      <t>UK &amp; ROI statistics</t>
    </r>
    <r>
      <rPr>
        <b/>
        <vertAlign val="superscript"/>
        <sz val="10"/>
        <color rgb="FF000000"/>
        <rFont val="TESCO Modern"/>
      </rPr>
      <t>(a)</t>
    </r>
  </si>
  <si>
    <t>Sales (per FTE – £)</t>
  </si>
  <si>
    <t>27.38p</t>
  </si>
  <si>
    <t>(a) Comparative (increase)/decrease in working capital has been re-presented to present increase/(decrease) in deposits from</t>
  </si>
  <si>
    <t>central bank and increase/(decrease) in working capital of the Banking operations disposal group separately following the sale of</t>
  </si>
  <si>
    <t>Banking operations. These were previously included in the subsection relating to Tesco Bank. There is no impact on net cash</t>
  </si>
  <si>
    <t>generated from operating, investing, or financing activities, and no impact on any APMs.</t>
  </si>
  <si>
    <t>(b) Comparative net (investments in)/proceeds from sale of short-term investments has been re-presented as cash inflows from</t>
  </si>
  <si>
    <t>maturing short-term investments – deposits, cash outflows on investing in short-term investments – deposits and (investments</t>
  </si>
  <si>
    <t>in)/proceeds from other short-term investments. There is no impact on net cash generated from operating, investing, or financing</t>
  </si>
  <si>
    <t>activities, and no impact on any APMs.</t>
  </si>
  <si>
    <t>The statistics below reflect the latest published information. Following the disposal of the Group’s Banking operations, the remaining Insurance and Money Services business is now part of the UK &amp; ROI segment. The amended performance measures, including Return on capital employed and Net debt, are now shown on a Group continuing operations basis for 2025 and 2024. For the years before 2024, these measures were reported on a Retail basis and have not been restated. The information for 2023 reflects the adoption of IFRS 17 and the presentation of Banking operations as a discontinued operation. For financial years prior to 2023, these statistics are not restated and represent the comparatives from those years’ financial statements. During 2021, the Group disposed of its operations in Asia and agreed to dispose of its operations in Poland, which were treated as discontinued.  Refer to the Glossary for a full list of APMs and their definitions.</t>
  </si>
  <si>
    <t>Δ See APM definitions and reconciliations in the Glossary section on pages [x] to [x].</t>
  </si>
  <si>
    <t>(c) Dividend per share relating to the interim and proposed final dividend.</t>
  </si>
  <si>
    <t>(d) For 2021 to 2023, this measure excludes Tesco Bank.</t>
  </si>
  <si>
    <t>(f) On a continuing operations basis.</t>
  </si>
  <si>
    <t>(g) Including franchise stores.</t>
  </si>
  <si>
    <t>(h) 2024 has been re-presented for sales areas remeasurements. Refer to page 227.</t>
  </si>
  <si>
    <r>
      <t>Weekly sales (exc. fuel) per sq. ft. – £)</t>
    </r>
    <r>
      <rPr>
        <vertAlign val="superscript"/>
        <sz val="10"/>
        <color rgb="FF000000"/>
        <rFont val="TESCO Modern"/>
      </rPr>
      <t>(h)</t>
    </r>
  </si>
  <si>
    <t>(a) Following the sale of the Group’s Banking operations, 2025 and 2024 UK &amp; ROI information includes the retained Insurance and Money Services business. Years prior to 2024 have not been restated.</t>
  </si>
  <si>
    <t>(b) The 2023 statistics reflect the adoption of IFRS 17 and the presentation of Banking operations as a discontinued operation. Years prior to 2023 have not been restated.</t>
  </si>
  <si>
    <t>(e) Following the sale of the Group’s Banking operations, Return on capital employed and Net debt are presented on a Group continuing operations basis for 2025 and 2024. Both measures were previously on a Retail basis. Retail free cash flow is now called Free cash flow and includes refits associated with store purchases and business combinations in 2025. Prior years have not been restated. See Glossary for changes to APMs.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</si>
</sst>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_);\(#,##0\);\-"/>
    <numFmt numFmtId="165" formatCode="#,##0;\(#,##0\);\-"/>
    <numFmt numFmtId="166" formatCode="#,##0\ ;[Red]\(#,##0\)\ "/>
    <numFmt numFmtId="167" formatCode="0.0%"/>
    <numFmt numFmtId="168" formatCode="_(* #,##0_);_(* \(#,##0\);_(* &quot;-&quot;??_);_(@_)"/>
    <numFmt numFmtId="169" formatCode="0.0%;\(0.0\)%"/>
    <numFmt numFmtId="170" formatCode="[$-F800]dddd\,\ mmmm\ dd\,\ yyyy"/>
    <numFmt numFmtId="171" formatCode="_-* #,##0_-;\-* #,##0_-;_-* &quot;-&quot;??_-;_-@_-"/>
  </numFmts>
  <fonts count="23" x14ac:knownFonts="1">
    <font>
      <sz val="11"/>
      <color theme="1"/>
      <name val="Aptos Narrow"/>
      <family val="2"/>
      <scheme val="minor"/>
    </font>
    <font>
      <sz val="11"/>
      <color theme="1"/>
      <name val="Aptos Narrow"/>
      <family val="2"/>
      <scheme val="minor"/>
    </font>
    <font>
      <sz val="10"/>
      <color theme="1"/>
      <name val="TESCO Modern"/>
    </font>
    <font>
      <sz val="7.5"/>
      <color theme="1"/>
      <name val="TESCO Modern"/>
    </font>
    <font>
      <b/>
      <sz val="7.5"/>
      <color theme="1"/>
      <name val="TESCO Modern"/>
    </font>
    <font>
      <b/>
      <sz val="14"/>
      <color theme="1"/>
      <name val="Aptos Narrow"/>
      <family val="2"/>
      <scheme val="minor"/>
    </font>
    <font>
      <sz val="11"/>
      <color theme="1"/>
      <name val="TESCO Modern"/>
    </font>
    <font>
      <b/>
      <sz val="7.5"/>
      <name val="TESCO Modern"/>
    </font>
    <font>
      <b/>
      <sz val="7.5"/>
      <color theme="1"/>
      <name val="Aptos Narrow"/>
      <family val="2"/>
      <scheme val="minor"/>
    </font>
    <font>
      <vertAlign val="superscript"/>
      <sz val="7.5"/>
      <color theme="1"/>
      <name val="TESCO Modern Light"/>
    </font>
    <font>
      <b/>
      <vertAlign val="superscript"/>
      <sz val="10"/>
      <color rgb="FF000000"/>
      <name val="TESCO Modern"/>
    </font>
    <font>
      <vertAlign val="superscript"/>
      <sz val="10"/>
      <color rgb="FF000000"/>
      <name val="TESCO Modern"/>
    </font>
    <font>
      <u/>
      <sz val="10"/>
      <color theme="10"/>
      <name val="TESCO Modern"/>
    </font>
    <font>
      <sz val="9"/>
      <color theme="1"/>
      <name val="Aptos Narrow"/>
      <family val="2"/>
      <scheme val="minor"/>
    </font>
    <font>
      <sz val="9"/>
      <color rgb="FF000000"/>
      <name val="Aptos Narrow"/>
      <family val="2"/>
      <scheme val="minor"/>
    </font>
    <font>
      <b/>
      <sz val="9"/>
      <color rgb="FF000000"/>
      <name val="Aptos Narrow"/>
      <family val="2"/>
      <scheme val="minor"/>
    </font>
    <font>
      <sz val="9"/>
      <name val="Aptos Narrow"/>
      <family val="2"/>
      <scheme val="minor"/>
    </font>
    <font>
      <b/>
      <sz val="9"/>
      <name val="Aptos Narrow"/>
      <family val="2"/>
      <scheme val="minor"/>
    </font>
    <font>
      <b/>
      <sz val="9"/>
      <color theme="1"/>
      <name val="Aptos Narrow"/>
      <family val="2"/>
      <scheme val="minor"/>
    </font>
    <font>
      <sz val="6"/>
      <color rgb="FF000000"/>
      <name val="Aptos Narrow"/>
      <family val="2"/>
      <scheme val="minor"/>
    </font>
    <font>
      <sz val="6"/>
      <name val="Aptos Narrow"/>
      <family val="2"/>
      <scheme val="minor"/>
    </font>
    <font>
      <b/>
      <sz val="6"/>
      <color rgb="FF000000"/>
      <name val="Aptos Narrow"/>
      <family val="2"/>
      <scheme val="minor"/>
    </font>
    <font>
      <sz val="8"/>
      <color rgb="FF000000"/>
      <name val="Aptos Narrow"/>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rgb="FFE2E5F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rgb="FF00539F"/>
      </top>
      <bottom/>
      <diagonal/>
    </border>
    <border>
      <left/>
      <right/>
      <top/>
      <bottom style="medium">
        <color rgb="FF00539F"/>
      </bottom>
      <diagonal/>
    </border>
    <border>
      <left/>
      <right/>
      <top/>
      <bottom style="medium">
        <color rgb="FF003FA2"/>
      </bottom>
      <diagonal/>
    </border>
    <border>
      <left/>
      <right/>
      <top style="medium">
        <color rgb="FF003FA2"/>
      </top>
      <bottom/>
      <diagonal/>
    </border>
    <border>
      <left/>
      <right/>
      <top style="thin">
        <color rgb="FF003DA5"/>
      </top>
      <bottom style="medium">
        <color rgb="FF003DA5"/>
      </bottom>
      <diagonal/>
    </border>
    <border>
      <left/>
      <right/>
      <top style="thin">
        <color rgb="FF003DA5"/>
      </top>
      <bottom style="medium">
        <color rgb="FF003FA2"/>
      </bottom>
      <diagonal/>
    </border>
    <border>
      <left/>
      <right/>
      <top style="thin">
        <color rgb="FF003DA5"/>
      </top>
      <bottom style="medium">
        <color rgb="FF004482"/>
      </bottom>
      <diagonal/>
    </border>
    <border>
      <left/>
      <right/>
      <top/>
      <bottom style="medium">
        <color rgb="FF004482"/>
      </bottom>
      <diagonal/>
    </border>
    <border>
      <left/>
      <right/>
      <top/>
      <bottom style="medium">
        <color rgb="FF003DA5"/>
      </bottom>
      <diagonal/>
    </border>
    <border>
      <left/>
      <right/>
      <top style="medium">
        <color rgb="FF003DA5"/>
      </top>
      <bottom style="medium">
        <color rgb="FF003DA5"/>
      </bottom>
      <diagonal/>
    </border>
    <border>
      <left/>
      <right/>
      <top style="medium">
        <color rgb="FF003FA2"/>
      </top>
      <bottom style="medium">
        <color rgb="FF003FA2"/>
      </bottom>
      <diagonal/>
    </border>
    <border>
      <left style="thin">
        <color rgb="FF003FA2"/>
      </left>
      <right/>
      <top style="thin">
        <color rgb="FF003FA2"/>
      </top>
      <bottom/>
      <diagonal/>
    </border>
    <border>
      <left/>
      <right style="thin">
        <color rgb="FF003FA2"/>
      </right>
      <top style="thin">
        <color rgb="FF003FA2"/>
      </top>
      <bottom/>
      <diagonal/>
    </border>
    <border>
      <left style="thin">
        <color rgb="FF003FA2"/>
      </left>
      <right/>
      <top/>
      <bottom/>
      <diagonal/>
    </border>
    <border>
      <left/>
      <right style="thin">
        <color rgb="FF003FA2"/>
      </right>
      <top/>
      <bottom/>
      <diagonal/>
    </border>
    <border>
      <left style="thin">
        <color rgb="FF003FA2"/>
      </left>
      <right/>
      <top/>
      <bottom style="thin">
        <color rgb="FF003FA2"/>
      </bottom>
      <diagonal/>
    </border>
    <border>
      <left/>
      <right style="thin">
        <color rgb="FF003FA2"/>
      </right>
      <top/>
      <bottom style="thin">
        <color rgb="FF003FA2"/>
      </bottom>
      <diagonal/>
    </border>
    <border>
      <left/>
      <right/>
      <top style="medium">
        <color rgb="FF003DA5"/>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NumberFormat="0" applyFont="0" applyFill="0" applyBorder="0" applyAlignment="0">
      <protection locked="0"/>
    </xf>
    <xf numFmtId="0" fontId="2" fillId="2" borderId="1" applyNumberFormat="0" applyFont="0" applyAlignment="0" applyProtection="0">
      <alignment vertical="center" wrapText="1"/>
    </xf>
    <xf numFmtId="0" fontId="1" fillId="0" borderId="0"/>
    <xf numFmtId="0" fontId="1" fillId="0" borderId="0"/>
    <xf numFmtId="0" fontId="12" fillId="0" borderId="0" applyNumberFormat="0" applyFill="0" applyBorder="0" applyAlignment="0" applyProtection="0"/>
  </cellStyleXfs>
  <cellXfs count="232">
    <xf numFmtId="0" fontId="0" fillId="0" borderId="0" xfId="0"/>
    <xf numFmtId="165" fontId="0" fillId="0" borderId="0" xfId="0" applyNumberFormat="1"/>
    <xf numFmtId="164" fontId="0" fillId="0" borderId="0" xfId="3" applyNumberFormat="1" applyFont="1">
      <protection locked="0"/>
    </xf>
    <xf numFmtId="164" fontId="0" fillId="0" borderId="0" xfId="0" applyNumberFormat="1" applyAlignment="1">
      <alignment vertical="center"/>
    </xf>
    <xf numFmtId="164" fontId="0" fillId="0" borderId="0" xfId="0" applyNumberFormat="1" applyAlignment="1">
      <alignment horizontal="center"/>
    </xf>
    <xf numFmtId="164" fontId="0" fillId="0" borderId="0" xfId="0" applyNumberFormat="1" applyAlignment="1">
      <alignment wrapText="1"/>
    </xf>
    <xf numFmtId="164" fontId="3" fillId="0" borderId="0" xfId="0" applyNumberFormat="1" applyFont="1"/>
    <xf numFmtId="164" fontId="8" fillId="0" borderId="0" xfId="0" applyNumberFormat="1" applyFont="1"/>
    <xf numFmtId="164" fontId="0" fillId="0" borderId="0" xfId="0" applyNumberFormat="1" applyAlignment="1">
      <alignment horizontal="right"/>
    </xf>
    <xf numFmtId="0" fontId="0" fillId="0" borderId="0" xfId="0" applyAlignment="1">
      <alignment vertical="top"/>
    </xf>
    <xf numFmtId="164" fontId="3" fillId="0" borderId="0" xfId="0" applyNumberFormat="1" applyFont="1" applyAlignment="1">
      <alignment vertical="top"/>
    </xf>
    <xf numFmtId="164" fontId="4" fillId="0" borderId="0" xfId="0" applyNumberFormat="1" applyFont="1" applyAlignment="1">
      <alignment vertical="top" wrapText="1"/>
    </xf>
    <xf numFmtId="164" fontId="3" fillId="0" borderId="0" xfId="0" applyNumberFormat="1" applyFont="1" applyAlignment="1">
      <alignment vertical="center"/>
    </xf>
    <xf numFmtId="164" fontId="6" fillId="0" borderId="0" xfId="0" applyNumberFormat="1" applyFont="1" applyAlignment="1">
      <alignment vertical="center"/>
    </xf>
    <xf numFmtId="0" fontId="2" fillId="0" borderId="0" xfId="0" applyFont="1"/>
    <xf numFmtId="164" fontId="2" fillId="0" borderId="0" xfId="0" applyNumberFormat="1" applyFont="1"/>
    <xf numFmtId="0" fontId="7" fillId="0" borderId="0" xfId="5" applyFont="1" applyFill="1" applyBorder="1" applyAlignment="1">
      <alignment vertical="center" wrapText="1"/>
    </xf>
    <xf numFmtId="165" fontId="4" fillId="0" borderId="0" xfId="4" applyNumberFormat="1" applyFont="1" applyFill="1" applyBorder="1" applyAlignment="1">
      <alignment horizontal="right" vertical="center" wrapText="1"/>
    </xf>
    <xf numFmtId="0" fontId="0" fillId="0" borderId="0" xfId="0" applyFill="1"/>
    <xf numFmtId="164" fontId="3" fillId="0" borderId="0" xfId="0" applyNumberFormat="1" applyFont="1" applyFill="1"/>
    <xf numFmtId="0" fontId="5" fillId="0" borderId="0" xfId="0" applyFont="1"/>
    <xf numFmtId="0" fontId="13" fillId="0" borderId="0" xfId="0" applyFont="1"/>
    <xf numFmtId="0" fontId="13" fillId="0" borderId="0" xfId="0" applyFont="1" applyAlignment="1">
      <alignment vertical="center"/>
    </xf>
    <xf numFmtId="0" fontId="14" fillId="0" borderId="0" xfId="0" applyFont="1" applyAlignment="1">
      <alignment vertical="center"/>
    </xf>
    <xf numFmtId="0" fontId="14" fillId="3" borderId="0" xfId="0" applyFont="1" applyFill="1" applyAlignment="1">
      <alignment horizontal="right" vertical="center" wrapText="1"/>
    </xf>
    <xf numFmtId="0" fontId="14" fillId="3" borderId="2" xfId="0" applyFont="1" applyFill="1" applyBorder="1" applyAlignment="1">
      <alignment horizontal="right" vertical="center" wrapText="1"/>
    </xf>
    <xf numFmtId="0" fontId="13" fillId="0" borderId="0" xfId="0" applyFont="1" applyAlignment="1">
      <alignment horizontal="right" vertical="center" wrapText="1"/>
    </xf>
    <xf numFmtId="0" fontId="13" fillId="0" borderId="2" xfId="0" applyFont="1" applyBorder="1" applyAlignment="1">
      <alignment horizontal="right" vertical="center"/>
    </xf>
    <xf numFmtId="0" fontId="14" fillId="3" borderId="0" xfId="0" applyFont="1" applyFill="1" applyAlignment="1">
      <alignment horizontal="right" vertical="center"/>
    </xf>
    <xf numFmtId="0" fontId="13" fillId="0" borderId="0" xfId="0" applyFont="1" applyAlignment="1">
      <alignment horizontal="right" vertical="center"/>
    </xf>
    <xf numFmtId="0" fontId="14" fillId="0" borderId="4" xfId="0" applyFont="1" applyBorder="1" applyAlignment="1">
      <alignment vertical="center"/>
    </xf>
    <xf numFmtId="0" fontId="14" fillId="3" borderId="4" xfId="0" applyFont="1" applyFill="1" applyBorder="1" applyAlignment="1">
      <alignment horizontal="right"/>
    </xf>
    <xf numFmtId="0" fontId="13" fillId="0" borderId="4" xfId="0" applyFont="1" applyBorder="1" applyAlignment="1">
      <alignment horizontal="right" wrapText="1"/>
    </xf>
    <xf numFmtId="0" fontId="15" fillId="0" borderId="0" xfId="0" applyFont="1" applyAlignment="1">
      <alignment vertical="center"/>
    </xf>
    <xf numFmtId="0" fontId="14" fillId="0" borderId="0" xfId="0" applyFont="1" applyAlignment="1">
      <alignment horizontal="right" vertical="center"/>
    </xf>
    <xf numFmtId="0" fontId="16" fillId="3" borderId="0" xfId="0" applyFont="1" applyFill="1" applyAlignment="1">
      <alignment horizontal="right" vertical="center"/>
    </xf>
    <xf numFmtId="0" fontId="16" fillId="0" borderId="0" xfId="0" applyFont="1" applyAlignment="1">
      <alignment horizontal="right" vertical="center"/>
    </xf>
    <xf numFmtId="0" fontId="16" fillId="0" borderId="0" xfId="0" applyFont="1" applyAlignment="1">
      <alignment vertical="center" wrapText="1"/>
    </xf>
    <xf numFmtId="165" fontId="14" fillId="3" borderId="0" xfId="0" applyNumberFormat="1" applyFont="1" applyFill="1" applyAlignment="1">
      <alignment horizontal="right" vertical="center"/>
    </xf>
    <xf numFmtId="165" fontId="16" fillId="0" borderId="0" xfId="0" applyNumberFormat="1" applyFont="1" applyAlignment="1">
      <alignment horizontal="right" vertical="center"/>
    </xf>
    <xf numFmtId="165" fontId="14" fillId="0" borderId="0" xfId="0" applyNumberFormat="1" applyFont="1" applyAlignment="1">
      <alignment horizontal="right" vertical="center"/>
    </xf>
    <xf numFmtId="0" fontId="16" fillId="0" borderId="4" xfId="0" applyFont="1" applyBorder="1" applyAlignment="1">
      <alignment vertical="center" wrapText="1"/>
    </xf>
    <xf numFmtId="0" fontId="16" fillId="0" borderId="4" xfId="0" applyFont="1" applyBorder="1" applyAlignment="1">
      <alignment horizontal="right" vertical="center"/>
    </xf>
    <xf numFmtId="165" fontId="14" fillId="3" borderId="3" xfId="0" applyNumberFormat="1" applyFont="1" applyFill="1" applyBorder="1" applyAlignment="1">
      <alignment horizontal="right" vertical="center"/>
    </xf>
    <xf numFmtId="165" fontId="14" fillId="0" borderId="3" xfId="0" applyNumberFormat="1" applyFont="1" applyBorder="1" applyAlignment="1">
      <alignment horizontal="right" vertical="center"/>
    </xf>
    <xf numFmtId="0" fontId="15" fillId="0" borderId="0" xfId="0" applyFont="1" applyAlignment="1">
      <alignment vertical="center" wrapText="1"/>
    </xf>
    <xf numFmtId="165" fontId="15" fillId="3" borderId="0" xfId="0" applyNumberFormat="1" applyFont="1" applyFill="1" applyAlignment="1">
      <alignment horizontal="right" vertical="center"/>
    </xf>
    <xf numFmtId="165" fontId="15" fillId="0" borderId="0" xfId="0" applyNumberFormat="1" applyFont="1" applyAlignment="1">
      <alignment horizontal="right" vertical="center"/>
    </xf>
    <xf numFmtId="0" fontId="14" fillId="0" borderId="0" xfId="0" applyFont="1" applyAlignment="1">
      <alignment vertical="center" wrapText="1"/>
    </xf>
    <xf numFmtId="165" fontId="16" fillId="0" borderId="4" xfId="0" applyNumberFormat="1" applyFont="1" applyBorder="1" applyAlignment="1">
      <alignment horizontal="right" vertical="center"/>
    </xf>
    <xf numFmtId="165" fontId="14" fillId="0" borderId="4" xfId="0" applyNumberFormat="1" applyFont="1" applyBorder="1" applyAlignment="1">
      <alignment horizontal="right" vertical="center"/>
    </xf>
    <xf numFmtId="0" fontId="14" fillId="0" borderId="4" xfId="0" applyFont="1" applyBorder="1" applyAlignment="1">
      <alignment horizontal="right" vertical="center"/>
    </xf>
    <xf numFmtId="165" fontId="16" fillId="3" borderId="0" xfId="0" applyNumberFormat="1" applyFont="1" applyFill="1" applyAlignment="1">
      <alignment horizontal="right" vertical="center"/>
    </xf>
    <xf numFmtId="0" fontId="15" fillId="0" borderId="6" xfId="0" applyFont="1" applyBorder="1" applyAlignment="1">
      <alignment vertical="center"/>
    </xf>
    <xf numFmtId="0" fontId="16" fillId="0" borderId="7" xfId="0" applyFont="1" applyBorder="1" applyAlignment="1">
      <alignment horizontal="right" vertical="center"/>
    </xf>
    <xf numFmtId="165" fontId="15" fillId="3" borderId="8" xfId="0" applyNumberFormat="1" applyFont="1" applyFill="1" applyBorder="1" applyAlignment="1">
      <alignment horizontal="right" vertical="center"/>
    </xf>
    <xf numFmtId="165" fontId="17" fillId="0" borderId="7" xfId="0" applyNumberFormat="1" applyFont="1" applyBorder="1" applyAlignment="1">
      <alignment horizontal="right" vertical="center"/>
    </xf>
    <xf numFmtId="165" fontId="15" fillId="0" borderId="7" xfId="0" applyNumberFormat="1" applyFont="1" applyBorder="1" applyAlignment="1">
      <alignment horizontal="right" vertical="center"/>
    </xf>
    <xf numFmtId="165" fontId="14" fillId="3" borderId="0" xfId="0" applyNumberFormat="1" applyFont="1" applyFill="1" applyAlignment="1">
      <alignment horizontal="left" vertical="center"/>
    </xf>
    <xf numFmtId="165" fontId="15" fillId="3" borderId="9" xfId="0" applyNumberFormat="1" applyFont="1" applyFill="1" applyBorder="1" applyAlignment="1">
      <alignment horizontal="right" vertical="center"/>
    </xf>
    <xf numFmtId="165" fontId="15" fillId="0" borderId="4" xfId="0" applyNumberFormat="1" applyFont="1" applyBorder="1" applyAlignment="1">
      <alignment horizontal="right" vertical="center"/>
    </xf>
    <xf numFmtId="0" fontId="14" fillId="3" borderId="9" xfId="0" applyFont="1" applyFill="1" applyBorder="1" applyAlignment="1">
      <alignment horizontal="right" vertical="center"/>
    </xf>
    <xf numFmtId="0" fontId="14" fillId="0" borderId="9" xfId="0" applyFont="1" applyBorder="1" applyAlignment="1">
      <alignment vertical="center"/>
    </xf>
    <xf numFmtId="0" fontId="14" fillId="0" borderId="9" xfId="0" applyFont="1" applyBorder="1" applyAlignment="1">
      <alignment horizontal="right" vertical="center"/>
    </xf>
    <xf numFmtId="0" fontId="16" fillId="0" borderId="9" xfId="0" applyFont="1" applyBorder="1" applyAlignment="1">
      <alignment horizontal="right" vertical="center"/>
    </xf>
    <xf numFmtId="0" fontId="14" fillId="0" borderId="0" xfId="0" applyFont="1" applyAlignment="1">
      <alignment horizontal="left" vertical="center"/>
    </xf>
    <xf numFmtId="170" fontId="14" fillId="3" borderId="0" xfId="0" applyNumberFormat="1" applyFont="1" applyFill="1" applyAlignment="1">
      <alignment horizontal="right" vertical="center" wrapText="1"/>
    </xf>
    <xf numFmtId="170" fontId="13" fillId="0" borderId="0" xfId="0" applyNumberFormat="1" applyFont="1" applyAlignment="1">
      <alignment horizontal="right" vertical="center" wrapText="1"/>
    </xf>
    <xf numFmtId="0" fontId="14" fillId="3" borderId="4" xfId="0" applyFont="1" applyFill="1" applyBorder="1" applyAlignment="1">
      <alignment horizontal="right" vertical="center" wrapText="1"/>
    </xf>
    <xf numFmtId="0" fontId="13" fillId="0" borderId="4" xfId="0" applyFont="1" applyBorder="1" applyAlignment="1">
      <alignment horizontal="right" vertical="center" wrapText="1"/>
    </xf>
    <xf numFmtId="49" fontId="18" fillId="0" borderId="0" xfId="0" applyNumberFormat="1" applyFont="1" applyAlignment="1">
      <alignment vertical="center"/>
    </xf>
    <xf numFmtId="165" fontId="18" fillId="3" borderId="0" xfId="0" applyNumberFormat="1" applyFont="1" applyFill="1" applyAlignment="1" applyProtection="1">
      <alignment vertical="center"/>
      <protection locked="0"/>
    </xf>
    <xf numFmtId="0" fontId="16" fillId="0" borderId="0" xfId="0" applyFont="1" applyAlignment="1">
      <alignment horizontal="right" vertical="center" wrapText="1"/>
    </xf>
    <xf numFmtId="165" fontId="13" fillId="3" borderId="0" xfId="0" applyNumberFormat="1" applyFont="1" applyFill="1" applyAlignment="1" applyProtection="1">
      <alignment horizontal="right"/>
      <protection locked="0"/>
    </xf>
    <xf numFmtId="165" fontId="14" fillId="0" borderId="0" xfId="0" applyNumberFormat="1" applyFont="1" applyAlignment="1">
      <alignment horizontal="right" vertical="center" wrapText="1"/>
    </xf>
    <xf numFmtId="165" fontId="13" fillId="3" borderId="0" xfId="0" applyNumberFormat="1" applyFont="1" applyFill="1" applyProtection="1">
      <protection locked="0"/>
    </xf>
    <xf numFmtId="0" fontId="13" fillId="0" borderId="10" xfId="0" applyFont="1" applyBorder="1" applyAlignment="1">
      <alignment vertical="center"/>
    </xf>
    <xf numFmtId="0" fontId="13" fillId="0" borderId="10" xfId="0" applyFont="1" applyBorder="1" applyAlignment="1">
      <alignment horizontal="right" vertical="center"/>
    </xf>
    <xf numFmtId="165" fontId="13" fillId="3" borderId="10" xfId="0" applyNumberFormat="1" applyFont="1" applyFill="1" applyBorder="1" applyProtection="1">
      <protection locked="0"/>
    </xf>
    <xf numFmtId="165" fontId="14" fillId="0" borderId="4" xfId="0" applyNumberFormat="1" applyFont="1" applyBorder="1" applyAlignment="1">
      <alignment horizontal="right" vertical="center" wrapText="1"/>
    </xf>
    <xf numFmtId="166" fontId="18" fillId="0" borderId="11" xfId="0" applyNumberFormat="1" applyFont="1" applyBorder="1" applyAlignment="1">
      <alignment vertical="center"/>
    </xf>
    <xf numFmtId="0" fontId="13" fillId="0" borderId="11" xfId="0" applyFont="1" applyBorder="1" applyAlignment="1">
      <alignment horizontal="right" vertical="center"/>
    </xf>
    <xf numFmtId="165" fontId="18" fillId="3" borderId="11" xfId="0" applyNumberFormat="1" applyFont="1" applyFill="1" applyBorder="1" applyAlignment="1">
      <alignment vertical="center"/>
    </xf>
    <xf numFmtId="165" fontId="15" fillId="0" borderId="4" xfId="0" applyNumberFormat="1" applyFont="1" applyBorder="1" applyAlignment="1">
      <alignment horizontal="right" vertical="center" wrapText="1"/>
    </xf>
    <xf numFmtId="0" fontId="13" fillId="3" borderId="0" xfId="0" applyFont="1" applyFill="1"/>
    <xf numFmtId="165" fontId="16" fillId="0" borderId="0" xfId="0" applyNumberFormat="1" applyFont="1" applyAlignment="1">
      <alignment horizontal="right" vertical="center" wrapText="1"/>
    </xf>
    <xf numFmtId="0" fontId="13" fillId="0" borderId="0" xfId="0" applyFont="1" applyAlignment="1">
      <alignment horizontal="left" vertical="center" wrapText="1" indent="1"/>
    </xf>
    <xf numFmtId="0" fontId="13" fillId="0" borderId="0" xfId="0" applyFont="1" applyAlignment="1">
      <alignment horizontal="left" vertical="center" indent="1"/>
    </xf>
    <xf numFmtId="165" fontId="14" fillId="0" borderId="10" xfId="0" applyNumberFormat="1" applyFont="1" applyBorder="1" applyAlignment="1">
      <alignment horizontal="right" vertical="center" wrapText="1"/>
    </xf>
    <xf numFmtId="165" fontId="15" fillId="0" borderId="11" xfId="0" applyNumberFormat="1" applyFont="1" applyBorder="1" applyAlignment="1">
      <alignment horizontal="right" vertical="center" wrapText="1"/>
    </xf>
    <xf numFmtId="165" fontId="18" fillId="3" borderId="0" xfId="0" applyNumberFormat="1" applyFont="1" applyFill="1" applyAlignment="1">
      <alignment vertical="center"/>
    </xf>
    <xf numFmtId="165" fontId="15" fillId="0" borderId="0" xfId="0" applyNumberFormat="1" applyFont="1" applyAlignment="1">
      <alignment horizontal="right" vertical="center" wrapText="1"/>
    </xf>
    <xf numFmtId="165" fontId="16" fillId="0" borderId="10" xfId="0" applyNumberFormat="1" applyFont="1" applyBorder="1" applyAlignment="1">
      <alignment horizontal="right" vertical="center" wrapText="1"/>
    </xf>
    <xf numFmtId="49" fontId="18" fillId="0" borderId="3" xfId="0" applyNumberFormat="1" applyFont="1" applyBorder="1" applyAlignment="1">
      <alignment vertical="center"/>
    </xf>
    <xf numFmtId="0" fontId="13" fillId="0" borderId="3" xfId="0" applyFont="1" applyBorder="1" applyAlignment="1">
      <alignment horizontal="right" vertical="center"/>
    </xf>
    <xf numFmtId="165" fontId="17" fillId="0" borderId="11" xfId="0" applyNumberFormat="1" applyFont="1" applyBorder="1" applyAlignment="1">
      <alignment horizontal="right" vertical="center" wrapText="1"/>
    </xf>
    <xf numFmtId="0" fontId="13" fillId="0" borderId="0" xfId="0" applyFont="1" applyAlignment="1">
      <alignment wrapText="1"/>
    </xf>
    <xf numFmtId="0" fontId="13" fillId="3" borderId="10" xfId="0" applyFont="1" applyFill="1" applyBorder="1"/>
    <xf numFmtId="49" fontId="18" fillId="0" borderId="11" xfId="0" applyNumberFormat="1" applyFont="1" applyBorder="1" applyAlignment="1">
      <alignment vertical="center"/>
    </xf>
    <xf numFmtId="0" fontId="13" fillId="0" borderId="4" xfId="0" applyFont="1" applyBorder="1" applyAlignment="1">
      <alignment wrapText="1"/>
    </xf>
    <xf numFmtId="0" fontId="13" fillId="0" borderId="0" xfId="0" applyFont="1" applyAlignment="1"/>
    <xf numFmtId="0" fontId="15" fillId="0" borderId="0" xfId="0" applyFont="1" applyBorder="1" applyAlignment="1">
      <alignment vertical="center" wrapText="1"/>
    </xf>
    <xf numFmtId="0" fontId="16" fillId="0" borderId="4" xfId="0" applyFont="1" applyBorder="1" applyAlignment="1">
      <alignment horizontal="left" vertical="center"/>
    </xf>
    <xf numFmtId="0" fontId="14" fillId="0" borderId="0" xfId="0" applyFont="1" applyBorder="1" applyAlignment="1">
      <alignment vertical="center"/>
    </xf>
    <xf numFmtId="0" fontId="13" fillId="0" borderId="0" xfId="0" applyFont="1" applyBorder="1" applyAlignment="1">
      <alignment horizontal="right" vertical="center"/>
    </xf>
    <xf numFmtId="0" fontId="16" fillId="0" borderId="0" xfId="0" applyFont="1" applyBorder="1" applyAlignment="1">
      <alignment horizontal="right" vertical="center"/>
    </xf>
    <xf numFmtId="165" fontId="16" fillId="0" borderId="0" xfId="0" applyNumberFormat="1" applyFont="1" applyBorder="1" applyAlignment="1">
      <alignment horizontal="right" vertical="center"/>
    </xf>
    <xf numFmtId="0" fontId="15" fillId="0" borderId="0" xfId="0" applyFont="1" applyBorder="1" applyAlignment="1">
      <alignment vertical="center"/>
    </xf>
    <xf numFmtId="165" fontId="15" fillId="3" borderId="0" xfId="0" applyNumberFormat="1" applyFont="1" applyFill="1" applyBorder="1" applyAlignment="1">
      <alignment horizontal="right" vertical="center"/>
    </xf>
    <xf numFmtId="165" fontId="15" fillId="0" borderId="0" xfId="0" applyNumberFormat="1" applyFont="1" applyBorder="1" applyAlignment="1">
      <alignment horizontal="right" vertical="center"/>
    </xf>
    <xf numFmtId="165" fontId="17" fillId="0" borderId="0" xfId="0" applyNumberFormat="1" applyFont="1" applyBorder="1" applyAlignment="1">
      <alignment horizontal="right" vertical="center"/>
    </xf>
    <xf numFmtId="0" fontId="0" fillId="0" borderId="0" xfId="0" applyBorder="1"/>
    <xf numFmtId="0" fontId="13" fillId="0" borderId="0" xfId="0" applyFont="1" applyBorder="1" applyAlignment="1">
      <alignment vertical="center"/>
    </xf>
    <xf numFmtId="165" fontId="13" fillId="3" borderId="0" xfId="0" applyNumberFormat="1" applyFont="1" applyFill="1" applyBorder="1" applyProtection="1">
      <protection locked="0"/>
    </xf>
    <xf numFmtId="165" fontId="14" fillId="0" borderId="0" xfId="0" applyNumberFormat="1" applyFont="1" applyBorder="1" applyAlignment="1">
      <alignment horizontal="right" vertical="center" wrapText="1"/>
    </xf>
    <xf numFmtId="165" fontId="15" fillId="0" borderId="0" xfId="0" applyNumberFormat="1" applyFont="1" applyBorder="1" applyAlignment="1">
      <alignment horizontal="right" vertical="center" wrapText="1"/>
    </xf>
    <xf numFmtId="166" fontId="13" fillId="0" borderId="0" xfId="0" applyNumberFormat="1" applyFont="1" applyBorder="1" applyAlignment="1">
      <alignment vertical="center"/>
    </xf>
    <xf numFmtId="165" fontId="13" fillId="3" borderId="0" xfId="0" applyNumberFormat="1" applyFont="1" applyFill="1" applyBorder="1" applyAlignment="1">
      <alignment vertical="center"/>
    </xf>
    <xf numFmtId="0" fontId="14" fillId="3" borderId="0" xfId="0" quotePrefix="1" applyFont="1" applyFill="1" applyAlignment="1">
      <alignment horizontal="right" vertical="center" wrapText="1"/>
    </xf>
    <xf numFmtId="0" fontId="13" fillId="0" borderId="0" xfId="0" quotePrefix="1" applyFont="1" applyAlignment="1">
      <alignment horizontal="right" vertical="center" wrapText="1"/>
    </xf>
    <xf numFmtId="0" fontId="14" fillId="0" borderId="0" xfId="0" applyFont="1" applyAlignment="1">
      <alignment horizontal="right" vertical="center" wrapText="1"/>
    </xf>
    <xf numFmtId="0" fontId="16" fillId="3" borderId="0" xfId="0" applyFont="1" applyFill="1" applyAlignment="1">
      <alignment horizontal="right" vertical="center" wrapText="1"/>
    </xf>
    <xf numFmtId="165" fontId="14" fillId="3" borderId="0" xfId="0" applyNumberFormat="1" applyFont="1" applyFill="1" applyAlignment="1">
      <alignment horizontal="right" vertical="center" wrapText="1"/>
    </xf>
    <xf numFmtId="0" fontId="14" fillId="0" borderId="4" xfId="0" applyFont="1" applyBorder="1" applyAlignment="1">
      <alignment horizontal="right" vertical="center" wrapText="1"/>
    </xf>
    <xf numFmtId="165" fontId="14" fillId="3" borderId="4"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5" fontId="15" fillId="3" borderId="0" xfId="0" applyNumberFormat="1" applyFont="1" applyFill="1" applyAlignment="1">
      <alignment horizontal="right" vertical="center" wrapText="1"/>
    </xf>
    <xf numFmtId="0" fontId="15" fillId="0" borderId="4" xfId="0" applyFont="1" applyBorder="1" applyAlignment="1">
      <alignment vertical="center"/>
    </xf>
    <xf numFmtId="0" fontId="14" fillId="3" borderId="0" xfId="0" applyFont="1" applyFill="1" applyBorder="1" applyAlignment="1">
      <alignment horizontal="right" vertical="center" wrapText="1"/>
    </xf>
    <xf numFmtId="0" fontId="13" fillId="0" borderId="0" xfId="0" applyFont="1" applyBorder="1" applyAlignment="1">
      <alignment horizontal="right" vertical="center" wrapText="1"/>
    </xf>
    <xf numFmtId="170" fontId="14" fillId="3" borderId="0" xfId="0" applyNumberFormat="1" applyFont="1" applyFill="1" applyBorder="1" applyAlignment="1">
      <alignment horizontal="right" vertical="center" wrapText="1"/>
    </xf>
    <xf numFmtId="170" fontId="13" fillId="0" borderId="0" xfId="0" applyNumberFormat="1" applyFont="1" applyBorder="1" applyAlignment="1">
      <alignment horizontal="right" vertical="center" wrapText="1"/>
    </xf>
    <xf numFmtId="0" fontId="14" fillId="0" borderId="0" xfId="0" applyFont="1" applyBorder="1" applyAlignment="1">
      <alignment horizontal="right" vertical="center" wrapText="1"/>
    </xf>
    <xf numFmtId="165" fontId="14" fillId="3" borderId="0"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0" fontId="14" fillId="3" borderId="4" xfId="0" applyFont="1" applyFill="1" applyBorder="1" applyAlignment="1">
      <alignment vertical="center"/>
    </xf>
    <xf numFmtId="0" fontId="15" fillId="3" borderId="0" xfId="0" applyFont="1" applyFill="1" applyAlignment="1">
      <alignment horizontal="right" wrapText="1"/>
    </xf>
    <xf numFmtId="0" fontId="18" fillId="3" borderId="4" xfId="0" applyFont="1" applyFill="1" applyBorder="1" applyAlignment="1">
      <alignment horizontal="right" wrapText="1"/>
    </xf>
    <xf numFmtId="165" fontId="15" fillId="3" borderId="12" xfId="0" applyNumberFormat="1" applyFont="1" applyFill="1" applyBorder="1" applyAlignment="1">
      <alignment horizontal="right" vertical="center" wrapText="1"/>
    </xf>
    <xf numFmtId="0" fontId="13" fillId="0" borderId="0" xfId="0" applyFont="1" applyAlignment="1">
      <alignment vertical="center" wrapText="1"/>
    </xf>
    <xf numFmtId="0" fontId="14" fillId="3" borderId="0" xfId="0" applyFont="1" applyFill="1" applyAlignment="1">
      <alignment horizontal="center" vertical="center" wrapText="1"/>
    </xf>
    <xf numFmtId="0" fontId="14" fillId="3" borderId="0" xfId="0" applyFont="1" applyFill="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15" fillId="0" borderId="12" xfId="0" applyFont="1" applyBorder="1" applyAlignment="1">
      <alignment vertical="center" wrapText="1"/>
    </xf>
    <xf numFmtId="0" fontId="14" fillId="0" borderId="0" xfId="0" applyFont="1" applyBorder="1" applyAlignment="1">
      <alignment vertical="center" wrapText="1"/>
    </xf>
    <xf numFmtId="0" fontId="15" fillId="0" borderId="4" xfId="0" applyFont="1" applyBorder="1" applyAlignment="1">
      <alignment vertical="center" wrapText="1"/>
    </xf>
    <xf numFmtId="0" fontId="14" fillId="0" borderId="12" xfId="0" applyFont="1" applyBorder="1" applyAlignment="1">
      <alignment vertical="center" wrapText="1"/>
    </xf>
    <xf numFmtId="0" fontId="14" fillId="0" borderId="0" xfId="0" applyFont="1" applyAlignment="1">
      <alignment horizontal="left" vertical="center" indent="1"/>
    </xf>
    <xf numFmtId="0" fontId="14" fillId="0" borderId="10" xfId="0" applyFont="1" applyBorder="1" applyAlignment="1">
      <alignment vertical="center"/>
    </xf>
    <xf numFmtId="0" fontId="14" fillId="0" borderId="10" xfId="0" applyFont="1" applyBorder="1" applyAlignment="1">
      <alignment horizontal="right" vertical="center" wrapText="1"/>
    </xf>
    <xf numFmtId="165" fontId="14" fillId="3" borderId="10" xfId="0" applyNumberFormat="1" applyFont="1" applyFill="1" applyBorder="1" applyAlignment="1">
      <alignment horizontal="right" vertical="center" wrapText="1"/>
    </xf>
    <xf numFmtId="0" fontId="15" fillId="0" borderId="11" xfId="0" applyFont="1" applyBorder="1" applyAlignment="1">
      <alignment horizontal="left" vertical="center"/>
    </xf>
    <xf numFmtId="0" fontId="13" fillId="0" borderId="11" xfId="0" applyFont="1" applyBorder="1"/>
    <xf numFmtId="165" fontId="15" fillId="3" borderId="11" xfId="0" applyNumberFormat="1" applyFont="1" applyFill="1" applyBorder="1" applyAlignment="1">
      <alignment horizontal="right" vertical="center" wrapText="1"/>
    </xf>
    <xf numFmtId="165" fontId="14" fillId="3" borderId="13" xfId="0" applyNumberFormat="1" applyFont="1" applyFill="1" applyBorder="1" applyAlignment="1">
      <alignment horizontal="right" vertical="center" wrapText="1"/>
    </xf>
    <xf numFmtId="165" fontId="14" fillId="0" borderId="14" xfId="0" applyNumberFormat="1" applyFont="1" applyBorder="1" applyAlignment="1">
      <alignment horizontal="right" vertical="center" wrapText="1"/>
    </xf>
    <xf numFmtId="165" fontId="14" fillId="3" borderId="15" xfId="0" applyNumberFormat="1" applyFont="1" applyFill="1" applyBorder="1" applyAlignment="1">
      <alignment horizontal="right" vertical="center" wrapText="1"/>
    </xf>
    <xf numFmtId="165" fontId="14" fillId="0" borderId="16" xfId="0" applyNumberFormat="1" applyFont="1" applyBorder="1" applyAlignment="1">
      <alignment horizontal="right" vertical="center" wrapText="1"/>
    </xf>
    <xf numFmtId="165" fontId="14" fillId="3" borderId="17" xfId="0" applyNumberFormat="1" applyFont="1" applyFill="1" applyBorder="1" applyAlignment="1">
      <alignment horizontal="right" vertical="center" wrapText="1"/>
    </xf>
    <xf numFmtId="165" fontId="14" fillId="0" borderId="18" xfId="0" applyNumberFormat="1" applyFont="1" applyBorder="1" applyAlignment="1">
      <alignment horizontal="right" vertical="center" wrapText="1"/>
    </xf>
    <xf numFmtId="0" fontId="15" fillId="0" borderId="0" xfId="0" applyFont="1" applyAlignment="1">
      <alignment horizontal="left" vertical="center" indent="1"/>
    </xf>
    <xf numFmtId="0" fontId="19" fillId="0" borderId="0" xfId="0" applyFont="1" applyAlignment="1">
      <alignment vertical="center" wrapText="1"/>
    </xf>
    <xf numFmtId="0" fontId="20" fillId="0" borderId="0" xfId="0" applyFont="1" applyAlignment="1">
      <alignment horizontal="right" vertical="center" wrapText="1"/>
    </xf>
    <xf numFmtId="0" fontId="19" fillId="3" borderId="0" xfId="0" applyFont="1" applyFill="1" applyAlignment="1">
      <alignment horizontal="right" vertical="center" wrapText="1"/>
    </xf>
    <xf numFmtId="0" fontId="21" fillId="0" borderId="5" xfId="0" applyFont="1" applyBorder="1" applyAlignment="1">
      <alignment vertical="center" wrapText="1"/>
    </xf>
    <xf numFmtId="0" fontId="19" fillId="0" borderId="5" xfId="0" applyFont="1" applyBorder="1" applyAlignment="1">
      <alignment horizontal="right" vertical="center" wrapText="1"/>
    </xf>
    <xf numFmtId="0" fontId="19" fillId="3" borderId="5" xfId="0" applyFont="1" applyFill="1" applyBorder="1" applyAlignment="1">
      <alignment horizontal="right" vertical="center" wrapText="1"/>
    </xf>
    <xf numFmtId="0" fontId="21" fillId="0" borderId="0" xfId="0" applyFont="1" applyAlignment="1">
      <alignment vertical="center" wrapText="1"/>
    </xf>
    <xf numFmtId="0" fontId="19" fillId="0" borderId="0" xfId="0" applyFont="1" applyAlignment="1">
      <alignment horizontal="right" vertical="center" wrapText="1"/>
    </xf>
    <xf numFmtId="3" fontId="19" fillId="0" borderId="0" xfId="0" applyNumberFormat="1" applyFont="1" applyAlignment="1">
      <alignment horizontal="right" vertical="center" wrapText="1"/>
    </xf>
    <xf numFmtId="3" fontId="19" fillId="3" borderId="0" xfId="0" applyNumberFormat="1" applyFont="1" applyFill="1" applyAlignment="1">
      <alignment horizontal="right" vertical="center" wrapText="1"/>
    </xf>
    <xf numFmtId="0" fontId="19" fillId="0" borderId="4" xfId="0" applyFont="1" applyBorder="1" applyAlignment="1">
      <alignment vertical="center" wrapText="1"/>
    </xf>
    <xf numFmtId="0" fontId="19" fillId="0" borderId="4" xfId="0" applyFont="1" applyBorder="1" applyAlignment="1">
      <alignment horizontal="right" vertical="center" wrapText="1"/>
    </xf>
    <xf numFmtId="0" fontId="19" fillId="3" borderId="4" xfId="0" applyFont="1" applyFill="1" applyBorder="1" applyAlignment="1">
      <alignment horizontal="right" vertical="center" wrapText="1"/>
    </xf>
    <xf numFmtId="0" fontId="21" fillId="0" borderId="4" xfId="0" applyFont="1" applyBorder="1" applyAlignment="1">
      <alignment vertical="center" wrapText="1"/>
    </xf>
    <xf numFmtId="0" fontId="21" fillId="0" borderId="4" xfId="0" applyFont="1" applyBorder="1" applyAlignment="1">
      <alignment horizontal="right" vertical="center" wrapText="1"/>
    </xf>
    <xf numFmtId="3" fontId="21" fillId="0" borderId="4" xfId="0" applyNumberFormat="1" applyFont="1" applyBorder="1" applyAlignment="1">
      <alignment horizontal="right" vertical="center" wrapText="1"/>
    </xf>
    <xf numFmtId="3" fontId="21" fillId="3" borderId="4" xfId="0" applyNumberFormat="1" applyFont="1" applyFill="1" applyBorder="1" applyAlignment="1">
      <alignment horizontal="right" vertical="center" wrapText="1"/>
    </xf>
    <xf numFmtId="3" fontId="21" fillId="0" borderId="12" xfId="0" applyNumberFormat="1" applyFont="1" applyBorder="1" applyAlignment="1">
      <alignment horizontal="right" vertical="center" wrapText="1"/>
    </xf>
    <xf numFmtId="167" fontId="21" fillId="0" borderId="4" xfId="0" applyNumberFormat="1" applyFont="1" applyBorder="1" applyAlignment="1">
      <alignment horizontal="right" vertical="center" wrapText="1"/>
    </xf>
    <xf numFmtId="167" fontId="21" fillId="3" borderId="4" xfId="0" applyNumberFormat="1" applyFont="1" applyFill="1" applyBorder="1" applyAlignment="1">
      <alignment horizontal="right" vertical="center" wrapText="1"/>
    </xf>
    <xf numFmtId="0" fontId="21" fillId="0" borderId="19" xfId="0" applyFont="1" applyBorder="1" applyAlignment="1">
      <alignment horizontal="right" vertical="center" wrapText="1"/>
    </xf>
    <xf numFmtId="3" fontId="21" fillId="0" borderId="19" xfId="0" applyNumberFormat="1" applyFont="1" applyBorder="1" applyAlignment="1">
      <alignment horizontal="right" vertical="center" wrapText="1"/>
    </xf>
    <xf numFmtId="3" fontId="21" fillId="0" borderId="0" xfId="0" applyNumberFormat="1" applyFont="1" applyAlignment="1">
      <alignment horizontal="right" vertical="center" wrapText="1"/>
    </xf>
    <xf numFmtId="3" fontId="21" fillId="3" borderId="0" xfId="0" applyNumberFormat="1" applyFont="1" applyFill="1" applyAlignment="1">
      <alignment horizontal="right" vertical="center" wrapText="1"/>
    </xf>
    <xf numFmtId="0" fontId="21" fillId="0" borderId="0" xfId="0" applyFont="1" applyAlignment="1">
      <alignment horizontal="right" vertical="center" wrapText="1"/>
    </xf>
    <xf numFmtId="167" fontId="19" fillId="0" borderId="0" xfId="0" applyNumberFormat="1" applyFont="1" applyAlignment="1">
      <alignment horizontal="right" vertical="center" wrapText="1"/>
    </xf>
    <xf numFmtId="167" fontId="19" fillId="3" borderId="0" xfId="0" applyNumberFormat="1" applyFont="1" applyFill="1" applyAlignment="1">
      <alignment horizontal="right" vertical="center" wrapText="1"/>
    </xf>
    <xf numFmtId="0" fontId="19" fillId="0" borderId="0" xfId="0" applyFont="1" applyBorder="1" applyAlignment="1">
      <alignment vertical="center" wrapText="1"/>
    </xf>
    <xf numFmtId="0" fontId="19" fillId="0" borderId="0" xfId="0" applyFont="1" applyBorder="1" applyAlignment="1">
      <alignment horizontal="right" vertical="center" wrapText="1"/>
    </xf>
    <xf numFmtId="3" fontId="19" fillId="0" borderId="0" xfId="0" applyNumberFormat="1" applyFont="1" applyBorder="1" applyAlignment="1">
      <alignment horizontal="right" vertical="center" wrapText="1"/>
    </xf>
    <xf numFmtId="3" fontId="19" fillId="3" borderId="0" xfId="0" applyNumberFormat="1" applyFont="1" applyFill="1" applyBorder="1" applyAlignment="1">
      <alignment horizontal="right" vertical="center" wrapText="1"/>
    </xf>
    <xf numFmtId="0" fontId="21" fillId="0" borderId="0" xfId="0" applyFont="1" applyBorder="1" applyAlignment="1">
      <alignment vertical="center" wrapText="1"/>
    </xf>
    <xf numFmtId="4" fontId="19" fillId="0" borderId="4" xfId="0" applyNumberFormat="1" applyFont="1" applyBorder="1" applyAlignment="1">
      <alignment horizontal="right" vertical="center" wrapText="1"/>
    </xf>
    <xf numFmtId="4" fontId="19" fillId="3" borderId="4" xfId="0" applyNumberFormat="1" applyFont="1" applyFill="1" applyBorder="1" applyAlignment="1">
      <alignment horizontal="right" vertical="center" wrapText="1"/>
    </xf>
    <xf numFmtId="171" fontId="19" fillId="0" borderId="0" xfId="1" applyNumberFormat="1" applyFont="1" applyBorder="1" applyAlignment="1">
      <alignment horizontal="right" vertical="center" wrapText="1"/>
    </xf>
    <xf numFmtId="171" fontId="19" fillId="3" borderId="0" xfId="1" applyNumberFormat="1" applyFont="1" applyFill="1" applyBorder="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164" fontId="2" fillId="0" borderId="0" xfId="0" applyNumberFormat="1" applyFont="1" applyAlignment="1"/>
    <xf numFmtId="0" fontId="2" fillId="0" borderId="0" xfId="0" applyFont="1" applyAlignment="1"/>
    <xf numFmtId="171" fontId="19" fillId="0" borderId="4" xfId="1" applyNumberFormat="1" applyFont="1" applyBorder="1" applyAlignment="1">
      <alignment horizontal="right" vertical="center" wrapText="1"/>
    </xf>
    <xf numFmtId="171" fontId="19" fillId="3" borderId="4" xfId="1" applyNumberFormat="1" applyFont="1" applyFill="1" applyBorder="1" applyAlignment="1">
      <alignment horizontal="right" vertical="center" wrapText="1"/>
    </xf>
    <xf numFmtId="171" fontId="19" fillId="0" borderId="0" xfId="1" applyNumberFormat="1" applyFont="1" applyAlignment="1">
      <alignment horizontal="right" vertical="center" wrapText="1"/>
    </xf>
    <xf numFmtId="171" fontId="19" fillId="3" borderId="0" xfId="1" applyNumberFormat="1" applyFont="1" applyFill="1" applyAlignment="1">
      <alignment horizontal="right" vertical="center" wrapText="1"/>
    </xf>
    <xf numFmtId="171" fontId="19" fillId="0" borderId="10" xfId="1" applyNumberFormat="1" applyFont="1" applyBorder="1" applyAlignment="1">
      <alignment horizontal="right" vertical="center" wrapText="1"/>
    </xf>
    <xf numFmtId="168" fontId="19" fillId="0" borderId="0" xfId="0" applyNumberFormat="1" applyFont="1" applyAlignment="1">
      <alignment horizontal="right" vertical="center" wrapText="1"/>
    </xf>
    <xf numFmtId="168" fontId="19" fillId="0" borderId="4" xfId="0" applyNumberFormat="1" applyFont="1" applyBorder="1" applyAlignment="1">
      <alignment horizontal="right" vertical="center" wrapText="1"/>
    </xf>
    <xf numFmtId="168" fontId="19" fillId="3" borderId="4" xfId="0" applyNumberFormat="1" applyFont="1" applyFill="1" applyBorder="1" applyAlignment="1">
      <alignment horizontal="right" vertical="center" wrapText="1"/>
    </xf>
    <xf numFmtId="171" fontId="21" fillId="0" borderId="19" xfId="1" applyNumberFormat="1" applyFont="1" applyBorder="1" applyAlignment="1">
      <alignment horizontal="right" vertical="center" wrapText="1"/>
    </xf>
    <xf numFmtId="168" fontId="19" fillId="0" borderId="0" xfId="1" applyNumberFormat="1" applyFont="1" applyAlignment="1">
      <alignment horizontal="right" vertical="center" wrapText="1"/>
    </xf>
    <xf numFmtId="168" fontId="19" fillId="0" borderId="10" xfId="0" applyNumberFormat="1" applyFont="1" applyBorder="1" applyAlignment="1">
      <alignment horizontal="right" vertical="center" wrapText="1"/>
    </xf>
    <xf numFmtId="168" fontId="19" fillId="3" borderId="10" xfId="0" applyNumberFormat="1" applyFont="1" applyFill="1" applyBorder="1" applyAlignment="1">
      <alignment horizontal="right" vertical="center" wrapText="1"/>
    </xf>
    <xf numFmtId="168" fontId="19" fillId="0" borderId="4" xfId="1" applyNumberFormat="1" applyFont="1" applyBorder="1" applyAlignment="1">
      <alignment horizontal="right" vertical="center" wrapText="1"/>
    </xf>
    <xf numFmtId="167" fontId="19" fillId="0" borderId="0" xfId="2" applyNumberFormat="1" applyFont="1" applyAlignment="1">
      <alignment horizontal="right" vertical="center" wrapText="1"/>
    </xf>
    <xf numFmtId="167" fontId="21" fillId="0" borderId="4" xfId="2" applyNumberFormat="1" applyFont="1" applyBorder="1" applyAlignment="1">
      <alignment horizontal="right" vertical="center" wrapText="1"/>
    </xf>
    <xf numFmtId="169" fontId="19" fillId="0" borderId="0" xfId="2" applyNumberFormat="1" applyFont="1" applyAlignment="1">
      <alignment horizontal="right" vertical="center" wrapText="1"/>
    </xf>
    <xf numFmtId="0" fontId="14" fillId="3" borderId="0" xfId="0" applyFont="1" applyFill="1" applyAlignment="1">
      <alignment horizontal="center" vertical="center"/>
    </xf>
    <xf numFmtId="0" fontId="13" fillId="0" borderId="0" xfId="0" applyFont="1" applyAlignment="1">
      <alignment horizontal="center" vertical="center"/>
    </xf>
    <xf numFmtId="170" fontId="14" fillId="3" borderId="3" xfId="0" applyNumberFormat="1" applyFont="1" applyFill="1" applyBorder="1" applyAlignment="1">
      <alignment horizontal="center" vertical="center"/>
    </xf>
    <xf numFmtId="170" fontId="14" fillId="0" borderId="3" xfId="0" applyNumberFormat="1" applyFont="1" applyBorder="1" applyAlignment="1">
      <alignment horizontal="center" vertical="center"/>
    </xf>
    <xf numFmtId="0" fontId="13" fillId="0" borderId="0" xfId="0" applyFont="1" applyBorder="1" applyAlignment="1">
      <alignment horizontal="right" vertical="center"/>
    </xf>
    <xf numFmtId="0" fontId="13" fillId="0" borderId="0" xfId="0" applyFont="1" applyBorder="1" applyAlignment="1">
      <alignment horizontal="right" wrapText="1"/>
    </xf>
    <xf numFmtId="0" fontId="13" fillId="0" borderId="0" xfId="0" applyFont="1" applyAlignment="1">
      <alignment horizontal="right" vertical="center"/>
    </xf>
    <xf numFmtId="0" fontId="13" fillId="0" borderId="4" xfId="0" applyFont="1" applyBorder="1" applyAlignment="1">
      <alignment horizontal="right" vertical="center"/>
    </xf>
    <xf numFmtId="0" fontId="22" fillId="0" borderId="0" xfId="0" applyFont="1" applyAlignment="1">
      <alignment horizontal="left" vertical="center" wrapText="1"/>
    </xf>
    <xf numFmtId="0" fontId="19" fillId="0" borderId="0" xfId="0" applyFont="1" applyAlignment="1">
      <alignment horizontal="left" vertical="center"/>
    </xf>
    <xf numFmtId="0" fontId="13" fillId="0" borderId="2" xfId="0" applyFont="1" applyBorder="1" applyAlignment="1">
      <alignment horizontal="right" vertical="center" wrapText="1"/>
    </xf>
    <xf numFmtId="0" fontId="14" fillId="3" borderId="0" xfId="0" applyFont="1" applyFill="1" applyAlignment="1">
      <alignment horizontal="right" wrapText="1"/>
    </xf>
    <xf numFmtId="0" fontId="13" fillId="3" borderId="4" xfId="0" applyFont="1" applyFill="1" applyBorder="1" applyAlignment="1">
      <alignment horizontal="right" wrapText="1"/>
    </xf>
  </cellXfs>
  <cellStyles count="8">
    <cellStyle name="Comma" xfId="1" builtinId="3"/>
    <cellStyle name="Hyperlink 2" xfId="7" xr:uid="{6ACB894A-2B25-4E41-8687-403B5459EA67}"/>
    <cellStyle name="Normal" xfId="0" builtinId="0"/>
    <cellStyle name="Normal 197" xfId="5" xr:uid="{2F34580A-65EF-41E5-97E9-06830A69C0E0}"/>
    <cellStyle name="Normal 197 3" xfId="6" xr:uid="{9262B2B4-B10E-4D3C-AC6D-8072321DD9EE}"/>
    <cellStyle name="Percent" xfId="2" builtinId="5"/>
    <cellStyle name="T23_Calculated" xfId="4" xr:uid="{1F425BCD-DBA9-4BB6-8C01-02FF21916550}"/>
    <cellStyle name="T23_Trianulations/checks" xfId="3" xr:uid="{65CFB8AA-19E8-4769-ABF9-FE0E955FB0CC}"/>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3FA2"/>
      <color rgb="FFE2E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roi.tesco.org\dfsroot\Petrol%20&amp;%20Tobacco\Michael's%20Reports\Weekly\PET_QED.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esco-my.sharepoint.com/personal/ferhad_sookhlal_tesco_com/Documents/Desktop/Master%20Data%20File%20-%20FY25_LIVE.xlsx" TargetMode="External"/><Relationship Id="rId1" Type="http://schemas.openxmlformats.org/officeDocument/2006/relationships/externalLinkPath" Target="Master%20Data%20File%20-%20FY25_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T_QED"/>
      <sheetName val="Volume"/>
      <sheetName val="RSP"/>
      <sheetName val="Cost"/>
      <sheetName val="Margin"/>
      <sheetName val="LINKS"/>
      <sheetName val="Download"/>
      <sheetName val="Data_Input"/>
      <sheetName val="Control"/>
      <sheetName val="TESCO WK &amp; PD CONVERTOR"/>
      <sheetName val="References"/>
      <sheetName val="Data Input"/>
      <sheetName val="Report1"/>
      <sheetName val="Budget Input"/>
      <sheetName val="Sheet1"/>
      <sheetName val="POV"/>
      <sheetName val="Data Lookups"/>
      <sheetName val="#REF"/>
      <sheetName val="MAdata"/>
      <sheetName val="Lookups"/>
      <sheetName val="Validation"/>
      <sheetName val="View"/>
      <sheetName val="Dep"/>
      <sheetName val="Sec"/>
      <sheetName val="BU"/>
      <sheetName val="CO"/>
      <sheetName val="Category"/>
      <sheetName val="countries"/>
      <sheetName val="Arkusz2"/>
      <sheetName val="BGT adjustments"/>
      <sheetName val="Instructions Lookups and Lists"/>
      <sheetName val="lookup"/>
      <sheetName val="Backing"/>
      <sheetName val="Total Summary Data"/>
      <sheetName val="UK Summary Data"/>
      <sheetName val="CE Summary Data"/>
      <sheetName val="Instructions"/>
      <sheetName val="Backing2"/>
      <sheetName val="CC and Acc codes sorted"/>
      <sheetName val="Sheet2"/>
      <sheetName val="ADMIN ONLY"/>
      <sheetName val="Help"/>
      <sheetName val="KEY"/>
      <sheetName val="Lists"/>
      <sheetName val="Oracle cat."/>
      <sheetName val="Parameters"/>
      <sheetName val="Help_lines"/>
      <sheetName val="Data_Input1"/>
      <sheetName val="Budget_Input"/>
      <sheetName val="TESCO_WK_&amp;_PD_CONVERTOR"/>
      <sheetName val="Data_Lookups"/>
      <sheetName val="Instructions_Lookups_and_Lists"/>
      <sheetName val="BGT_adjustments"/>
      <sheetName val="Total_Summary_Data"/>
      <sheetName val="UK_Summary_Data"/>
      <sheetName val="CE_Summary_Data"/>
      <sheetName val="CC_and_Acc_codes_sorted"/>
      <sheetName val="ADMIN_ONLY"/>
      <sheetName val="Definitions"/>
      <sheetName val="Master"/>
      <sheetName val="Table"/>
      <sheetName val="PROCESS"/>
      <sheetName val="EUDA 4a"/>
      <sheetName val="EUDA 4b"/>
      <sheetName val="EUDA 4c"/>
      <sheetName val="Check (Rec)"/>
      <sheetName val="COVER"/>
      <sheetName val="CONTENTS"/>
      <sheetName val="Operating P&amp;L"/>
      <sheetName val="TPFG_BS"/>
      <sheetName val="Int Yield"/>
      <sheetName val="RF vs PY"/>
      <sheetName val="Products"/>
      <sheetName val="Insurance"/>
      <sheetName val="COO"/>
      <sheetName val="Central"/>
      <sheetName val="Change"/>
      <sheetName val="Supplementary --&gt;"/>
      <sheetName val="Sales"/>
      <sheetName val="One Offs"/>
      <sheetName val="HoH vs Bud"/>
      <sheetName val="HoH vs PY"/>
      <sheetName val="Accounts (New &amp; Active)"/>
      <sheetName val="Hyp_Summary"/>
      <sheetName val="Hyp_Products"/>
      <sheetName val="Hyp_COO"/>
      <sheetName val="Hyp_Central"/>
      <sheetName val="Hyp_TPFG"/>
      <sheetName val="Hyp_NII"/>
      <sheetName val="Hyp_Change"/>
      <sheetName val="Hyp_Treasury"/>
      <sheetName val="Hyp_ROCE"/>
      <sheetName val="Hyp_KPI"/>
      <sheetName val="Hyp_NIM"/>
      <sheetName val="Hyp_Sales"/>
      <sheetName val="Graph Data"/>
      <sheetName val="Lease Flow"/>
      <sheetName val="Status"/>
      <sheetName val="Drop"/>
      <sheetName val="Lease Fiow"/>
      <sheetName val="CAR v11 0803 Stock"/>
      <sheetName val="Booker"/>
      <sheetName val="LFL Trend"/>
    </sheetNames>
    <sheetDataSet>
      <sheetData sheetId="0" refreshError="1">
        <row r="5">
          <cell r="A5">
            <v>1</v>
          </cell>
          <cell r="R5">
            <v>59291000</v>
          </cell>
        </row>
        <row r="6">
          <cell r="R6">
            <v>59559000</v>
          </cell>
        </row>
        <row r="7">
          <cell r="R7">
            <v>58361000</v>
          </cell>
        </row>
        <row r="8">
          <cell r="R8">
            <v>58994000</v>
          </cell>
        </row>
        <row r="9">
          <cell r="R9">
            <v>58175000</v>
          </cell>
        </row>
        <row r="10">
          <cell r="R10">
            <v>57805000</v>
          </cell>
        </row>
        <row r="11">
          <cell r="R11">
            <v>58284000</v>
          </cell>
        </row>
        <row r="12">
          <cell r="R12">
            <v>58909000</v>
          </cell>
        </row>
        <row r="13">
          <cell r="R13">
            <v>58291000</v>
          </cell>
        </row>
        <row r="14">
          <cell r="R14">
            <v>57847000</v>
          </cell>
        </row>
        <row r="15">
          <cell r="R15">
            <v>59165000</v>
          </cell>
        </row>
        <row r="16">
          <cell r="R16">
            <v>58895000</v>
          </cell>
        </row>
        <row r="17">
          <cell r="R17">
            <v>60860000</v>
          </cell>
        </row>
        <row r="18">
          <cell r="R18">
            <v>61802000</v>
          </cell>
        </row>
        <row r="19">
          <cell r="R19">
            <v>64500000</v>
          </cell>
        </row>
        <row r="20">
          <cell r="R20">
            <v>65806000</v>
          </cell>
        </row>
        <row r="21">
          <cell r="R21">
            <v>66986000</v>
          </cell>
        </row>
        <row r="22">
          <cell r="R22">
            <v>64202000</v>
          </cell>
        </row>
        <row r="23">
          <cell r="R23">
            <v>67803000</v>
          </cell>
        </row>
        <row r="24">
          <cell r="R24">
            <v>63130000</v>
          </cell>
        </row>
        <row r="25">
          <cell r="R25">
            <v>66618000</v>
          </cell>
        </row>
        <row r="26">
          <cell r="R26">
            <v>63241000</v>
          </cell>
        </row>
        <row r="27">
          <cell r="R27">
            <v>64099000</v>
          </cell>
        </row>
        <row r="28">
          <cell r="R28">
            <v>62368000</v>
          </cell>
        </row>
        <row r="29">
          <cell r="R29">
            <v>63048000</v>
          </cell>
        </row>
        <row r="30">
          <cell r="R30">
            <v>64028000</v>
          </cell>
        </row>
        <row r="31">
          <cell r="R31">
            <v>64174000</v>
          </cell>
        </row>
        <row r="32">
          <cell r="R32">
            <v>61228000</v>
          </cell>
        </row>
        <row r="33">
          <cell r="R33">
            <v>64395000</v>
          </cell>
        </row>
        <row r="34">
          <cell r="R34">
            <v>64123000</v>
          </cell>
        </row>
        <row r="35">
          <cell r="R35">
            <v>64228000</v>
          </cell>
        </row>
        <row r="36">
          <cell r="R36">
            <v>63484000</v>
          </cell>
        </row>
        <row r="37">
          <cell r="R37">
            <v>62532000</v>
          </cell>
        </row>
        <row r="38">
          <cell r="R38">
            <v>62997000</v>
          </cell>
        </row>
        <row r="39">
          <cell r="R39">
            <v>64259000</v>
          </cell>
        </row>
        <row r="40">
          <cell r="R40">
            <v>64168000</v>
          </cell>
        </row>
        <row r="41">
          <cell r="R41">
            <v>61560000</v>
          </cell>
        </row>
        <row r="42">
          <cell r="R42">
            <v>62367000</v>
          </cell>
        </row>
        <row r="43">
          <cell r="R43">
            <v>61905000</v>
          </cell>
        </row>
        <row r="44">
          <cell r="R44">
            <v>63299000</v>
          </cell>
        </row>
        <row r="45">
          <cell r="R45">
            <v>64073000</v>
          </cell>
        </row>
        <row r="46">
          <cell r="R46">
            <v>63255000</v>
          </cell>
        </row>
        <row r="47">
          <cell r="R47">
            <v>64905000</v>
          </cell>
        </row>
        <row r="48">
          <cell r="R48">
            <v>47703000</v>
          </cell>
        </row>
        <row r="49">
          <cell r="R49">
            <v>49238000</v>
          </cell>
        </row>
        <row r="50">
          <cell r="R50">
            <v>58428000</v>
          </cell>
        </row>
        <row r="51">
          <cell r="R51">
            <v>58519000</v>
          </cell>
        </row>
        <row r="52">
          <cell r="R52">
            <v>60124000</v>
          </cell>
        </row>
        <row r="53">
          <cell r="R53">
            <v>60930000</v>
          </cell>
        </row>
        <row r="54">
          <cell r="R54">
            <v>60200000</v>
          </cell>
        </row>
        <row r="55">
          <cell r="R55">
            <v>59601000</v>
          </cell>
        </row>
        <row r="56">
          <cell r="R56">
            <v>60441000</v>
          </cell>
        </row>
        <row r="57">
          <cell r="R57">
            <v>62029000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yles"/>
      <sheetName val="Naming convention"/>
      <sheetName val="POV"/>
      <sheetName val="Contents"/>
      <sheetName val="Triangulation -&gt;"/>
      <sheetName val="Check summary"/>
      <sheetName val="2025 (Auto)"/>
      <sheetName val="2022 AR (Manual)"/>
      <sheetName val="Group P&amp;L"/>
      <sheetName val="Group SOCI"/>
      <sheetName val="Group Balance Sheet"/>
      <sheetName val="Group SOCIE"/>
      <sheetName val="Group Cashflow"/>
      <sheetName val="Note 2c CF Segmental"/>
      <sheetName val="Note 2a P&amp;L Segmental"/>
      <sheetName val="Note 2b&amp;2d BS Segmental"/>
      <sheetName val="Revenue"/>
      <sheetName val="Operating Expenses"/>
      <sheetName val="Adjusting items"/>
      <sheetName val="Finance income and costs"/>
      <sheetName val="Taxation"/>
      <sheetName val="Discont &amp; AHFS"/>
      <sheetName val="Dividends"/>
      <sheetName val="EPS"/>
      <sheetName val="GW &amp; IA"/>
      <sheetName val="PPE"/>
      <sheetName val="Investment Property"/>
      <sheetName val="Group Entities"/>
      <sheetName val="Leases"/>
      <sheetName val="Impairments"/>
      <sheetName val="Other Investments"/>
      <sheetName val="Inventories"/>
      <sheetName val="Receivables"/>
      <sheetName val="Cash&amp;CE"/>
      <sheetName val="Payables"/>
      <sheetName val="Commercial Income"/>
      <sheetName val="Borrowings"/>
      <sheetName val="Provisions"/>
      <sheetName val="Insurance"/>
      <sheetName val="Bank deposits"/>
      <sheetName val="Financial Ins"/>
      <sheetName val="Fin Risk"/>
      <sheetName val="SBP"/>
      <sheetName val="P-EB"/>
      <sheetName val="SC &amp; Other reserves"/>
      <sheetName val="RPT"/>
      <sheetName val="Net debt"/>
      <sheetName val="IFRS 17 restatements"/>
      <sheetName val="Acquisitions"/>
      <sheetName val="Commit &amp; Contingent"/>
      <sheetName val="Parent BS"/>
      <sheetName val="Parent SOCIE"/>
      <sheetName val="Notes to Parent Co Note 5"/>
      <sheetName val="Notes to Parent Co Note 6"/>
      <sheetName val="Notes to Parent Co Note 7"/>
      <sheetName val="Notes to Parent Co Note 8"/>
      <sheetName val="Notes to Parent Co Note 9"/>
      <sheetName val="Notes to Parent Co Note 10"/>
      <sheetName val="Notes to Parent Co Note 11"/>
      <sheetName val="Notes to Parent Co Note 12"/>
      <sheetName val="Notes to Parent Co Note 13"/>
      <sheetName val="Notes to Parent Co Note 14"/>
      <sheetName val="APMs IS"/>
      <sheetName val="APMs other BS"/>
      <sheetName val="APMs ROCE"/>
      <sheetName val="APMs ROCE (OLD)"/>
      <sheetName val="APMs Net Debt"/>
      <sheetName val="APMs CF"/>
      <sheetName val="Supp Info Appendices"/>
      <sheetName val="5 year record"/>
      <sheetName val="PR -&gt;"/>
      <sheetName val="PR Group P&amp;L"/>
      <sheetName val="PR Group SOCI"/>
      <sheetName val="PR Group Balance Sheet"/>
      <sheetName val="PR Group SOCIE"/>
      <sheetName val="PR Group Cashflow"/>
      <sheetName val="PR Note 2a P&amp;L Segmental"/>
      <sheetName val="PR Note 2b BS Segmental"/>
      <sheetName val="PR Note 2c CF Segmental"/>
      <sheetName val="PR Adjusting items"/>
      <sheetName val="PR Finance income&amp;costs"/>
      <sheetName val="PR Tax"/>
      <sheetName val="PR Disc Ops"/>
      <sheetName val="PR Dividends"/>
      <sheetName val="PR EPS"/>
      <sheetName val="PR PPE"/>
      <sheetName val="PR Leases"/>
      <sheetName val="PR Impairment"/>
      <sheetName val="PR Cash"/>
      <sheetName val="PR Insurance"/>
      <sheetName val="PR Comm income"/>
      <sheetName val="PR Borrowings"/>
      <sheetName val="PR Fin Ins"/>
      <sheetName val="PR Provisions"/>
      <sheetName val="PR P-EB"/>
      <sheetName val="PR Share cap"/>
      <sheetName val="PR Net debt"/>
      <sheetName val="PR RPT"/>
      <sheetName val="PR Business Combo"/>
      <sheetName val="Front Half -&gt;"/>
      <sheetName val="Headline&amp;Stat Measures"/>
      <sheetName val="Group Review of Performance"/>
      <sheetName val="Segmental Review of Performance"/>
      <sheetName val="Other Financials"/>
      <sheetName val="Stat Profit Rec"/>
      <sheetName val="Other Supp info - Adj items"/>
      <sheetName val="Other Supp Info EPS"/>
      <sheetName val="Other Supp Info Indebtedness"/>
      <sheetName val="Other Supp Info JV"/>
      <sheetName val="Front Half Tie Through Summary"/>
      <sheetName val="Big 6 KPIs"/>
    </sheetNames>
    <sheetDataSet>
      <sheetData sheetId="0"/>
      <sheetData sheetId="1"/>
      <sheetData sheetId="2">
        <row r="1">
          <cell r="B1" t="str">
            <v>YE</v>
          </cell>
        </row>
        <row r="5">
          <cell r="B5" t="str">
            <v>22 February 2025</v>
          </cell>
        </row>
        <row r="6">
          <cell r="B6" t="str">
            <v>24 February 2024</v>
          </cell>
        </row>
        <row r="7">
          <cell r="B7" t="str">
            <v>25 February 2023</v>
          </cell>
        </row>
        <row r="8">
          <cell r="B8" t="str">
            <v>24 August 2024</v>
          </cell>
        </row>
        <row r="9">
          <cell r="B9" t="str">
            <v>26 August 2023</v>
          </cell>
        </row>
      </sheetData>
      <sheetData sheetId="3"/>
      <sheetData sheetId="4"/>
      <sheetData sheetId="5"/>
      <sheetData sheetId="6">
        <row r="9">
          <cell r="H9">
            <v>9.9999999999999995E-7</v>
          </cell>
        </row>
      </sheetData>
      <sheetData sheetId="7"/>
      <sheetData sheetId="8"/>
      <sheetData sheetId="9"/>
      <sheetData sheetId="10"/>
      <sheetData sheetId="11"/>
      <sheetData sheetId="12"/>
      <sheetData sheetId="13"/>
      <sheetData sheetId="14">
        <row r="16">
          <cell r="C16">
            <v>155</v>
          </cell>
        </row>
        <row r="17">
          <cell r="C17">
            <v>-14</v>
          </cell>
        </row>
        <row r="18">
          <cell r="C18">
            <v>141</v>
          </cell>
        </row>
      </sheetData>
      <sheetData sheetId="15"/>
      <sheetData sheetId="16"/>
      <sheetData sheetId="17">
        <row r="17">
          <cell r="C17">
            <v>0.8809530000000001</v>
          </cell>
        </row>
      </sheetData>
      <sheetData sheetId="18"/>
      <sheetData sheetId="19">
        <row r="32">
          <cell r="C32">
            <v>7</v>
          </cell>
        </row>
      </sheetData>
      <sheetData sheetId="20"/>
      <sheetData sheetId="21">
        <row r="13">
          <cell r="B13">
            <v>34</v>
          </cell>
        </row>
        <row r="54">
          <cell r="B54">
            <v>-7</v>
          </cell>
        </row>
        <row r="55">
          <cell r="B55">
            <v>-57</v>
          </cell>
        </row>
        <row r="98">
          <cell r="B98">
            <v>614</v>
          </cell>
        </row>
        <row r="99">
          <cell r="B99">
            <v>-429</v>
          </cell>
        </row>
        <row r="100">
          <cell r="B100">
            <v>-28</v>
          </cell>
        </row>
      </sheetData>
      <sheetData sheetId="22"/>
      <sheetData sheetId="23"/>
      <sheetData sheetId="24"/>
      <sheetData sheetId="25"/>
      <sheetData sheetId="26"/>
      <sheetData sheetId="27"/>
      <sheetData sheetId="28"/>
      <sheetData sheetId="29">
        <row r="37">
          <cell r="B37">
            <v>-274</v>
          </cell>
        </row>
        <row r="38">
          <cell r="B38">
            <v>-12</v>
          </cell>
        </row>
      </sheetData>
      <sheetData sheetId="30"/>
      <sheetData sheetId="31"/>
      <sheetData sheetId="32"/>
      <sheetData sheetId="33"/>
      <sheetData sheetId="34"/>
      <sheetData sheetId="35"/>
      <sheetData sheetId="36"/>
      <sheetData sheetId="37"/>
      <sheetData sheetId="38"/>
      <sheetData sheetId="39"/>
      <sheetData sheetId="40"/>
      <sheetData sheetId="41">
        <row r="243">
          <cell r="B243">
            <v>97</v>
          </cell>
        </row>
      </sheetData>
      <sheetData sheetId="42"/>
      <sheetData sheetId="43">
        <row r="142">
          <cell r="B142">
            <v>820</v>
          </cell>
        </row>
      </sheetData>
      <sheetData sheetId="44">
        <row r="12">
          <cell r="B12">
            <v>6736841762</v>
          </cell>
        </row>
      </sheetData>
      <sheetData sheetId="45"/>
      <sheetData sheetId="46"/>
      <sheetData sheetId="47"/>
      <sheetData sheetId="48"/>
      <sheetData sheetId="49">
        <row r="4">
          <cell r="F4">
            <v>191</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38">
          <cell r="C38">
            <v>-133</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67E8-3CC0-4411-856D-799D81243411}">
  <sheetPr>
    <tabColor rgb="FF002060"/>
    <pageSetUpPr fitToPage="1"/>
  </sheetPr>
  <dimension ref="A1:J45"/>
  <sheetViews>
    <sheetView topLeftCell="A22" workbookViewId="0">
      <selection activeCell="D46" sqref="D46"/>
    </sheetView>
  </sheetViews>
  <sheetFormatPr defaultRowHeight="12.75" customHeight="1" x14ac:dyDescent="0.35"/>
  <cols>
    <col min="1" max="1" width="36.453125" customWidth="1"/>
    <col min="2" max="2" width="15.26953125" style="4" customWidth="1"/>
    <col min="3" max="3" width="8.26953125" style="1" customWidth="1"/>
    <col min="4" max="4" width="11.1796875" style="1" customWidth="1"/>
    <col min="5" max="5" width="9.26953125" style="1" customWidth="1"/>
    <col min="6" max="6" width="0.81640625" style="1" customWidth="1"/>
    <col min="7" max="7" width="9.26953125" style="1" customWidth="1"/>
    <col min="8" max="8" width="11.26953125" style="1" customWidth="1"/>
    <col min="9" max="9" width="9.26953125" style="1" customWidth="1"/>
  </cols>
  <sheetData>
    <row r="1" spans="1:9" ht="27.75" customHeight="1" x14ac:dyDescent="0.45">
      <c r="A1" s="20" t="s">
        <v>0</v>
      </c>
      <c r="B1" s="21"/>
      <c r="C1" s="21"/>
      <c r="D1" s="21"/>
      <c r="E1" s="21"/>
      <c r="F1" s="21"/>
      <c r="G1" s="21"/>
      <c r="H1" s="21"/>
      <c r="I1" s="21"/>
    </row>
    <row r="2" spans="1:9" ht="12" customHeight="1" x14ac:dyDescent="0.35">
      <c r="A2" s="22"/>
      <c r="B2" s="22"/>
      <c r="C2" s="219" t="str">
        <f>IF([2]POV!$B$1="HY","26 weeks ended","52 weeks ended")</f>
        <v>52 weeks ended</v>
      </c>
      <c r="D2" s="219"/>
      <c r="E2" s="219"/>
      <c r="F2" s="23"/>
      <c r="G2" s="220" t="str">
        <f>IF([2]POV!$B$1="HY","26 weeks ended","52 weeks ended")</f>
        <v>52 weeks ended</v>
      </c>
      <c r="H2" s="220"/>
      <c r="I2" s="220"/>
    </row>
    <row r="3" spans="1:9" ht="12" customHeight="1" thickBot="1" x14ac:dyDescent="0.4">
      <c r="A3" s="22"/>
      <c r="B3" s="22"/>
      <c r="C3" s="221" t="str">
        <f>IF([2]POV!$B$1="HY",[2]POV!$B$8,[2]POV!$B$5)</f>
        <v>22 February 2025</v>
      </c>
      <c r="D3" s="221"/>
      <c r="E3" s="221"/>
      <c r="F3" s="23"/>
      <c r="G3" s="222" t="str">
        <f>IF([2]POV!$B$1="HY",[2]POV!$B$9,[2]POV!$B$6)</f>
        <v>24 February 2024</v>
      </c>
      <c r="H3" s="222"/>
      <c r="I3" s="222"/>
    </row>
    <row r="4" spans="1:9" ht="36" x14ac:dyDescent="0.35">
      <c r="A4" s="23"/>
      <c r="B4" s="100"/>
      <c r="C4" s="24" t="s">
        <v>1</v>
      </c>
      <c r="D4" s="25" t="s">
        <v>2</v>
      </c>
      <c r="E4" s="25" t="s">
        <v>3</v>
      </c>
      <c r="F4" s="23"/>
      <c r="G4" s="26" t="s">
        <v>1</v>
      </c>
      <c r="H4" s="229" t="s">
        <v>2</v>
      </c>
      <c r="I4" s="27" t="s">
        <v>3</v>
      </c>
    </row>
    <row r="5" spans="1:9" ht="15" customHeight="1" thickBot="1" x14ac:dyDescent="0.4">
      <c r="A5" s="30"/>
      <c r="B5" s="30" t="s">
        <v>4</v>
      </c>
      <c r="C5" s="31" t="s">
        <v>5</v>
      </c>
      <c r="D5" s="31" t="s">
        <v>5</v>
      </c>
      <c r="E5" s="31" t="s">
        <v>5</v>
      </c>
      <c r="F5" s="51"/>
      <c r="G5" s="51" t="s">
        <v>5</v>
      </c>
      <c r="H5" s="51" t="s">
        <v>5</v>
      </c>
      <c r="I5" s="51" t="s">
        <v>5</v>
      </c>
    </row>
    <row r="6" spans="1:9" ht="13.5" customHeight="1" x14ac:dyDescent="0.35">
      <c r="A6" s="33" t="s">
        <v>6</v>
      </c>
      <c r="B6" s="34"/>
      <c r="C6" s="35"/>
      <c r="D6" s="35"/>
      <c r="E6" s="35"/>
      <c r="F6" s="36"/>
      <c r="G6" s="36"/>
      <c r="H6" s="36"/>
      <c r="I6" s="36"/>
    </row>
    <row r="7" spans="1:9" ht="13.5" customHeight="1" x14ac:dyDescent="0.35">
      <c r="A7" s="37" t="s">
        <v>7</v>
      </c>
      <c r="B7" s="34"/>
      <c r="C7" s="38">
        <v>69191</v>
      </c>
      <c r="D7" s="38">
        <v>0</v>
      </c>
      <c r="E7" s="38">
        <f>SUM(C7:D7)</f>
        <v>69191</v>
      </c>
      <c r="F7" s="39"/>
      <c r="G7" s="40">
        <v>67673</v>
      </c>
      <c r="H7" s="40">
        <v>0</v>
      </c>
      <c r="I7" s="40">
        <f>SUM(G7:H7)</f>
        <v>67673</v>
      </c>
    </row>
    <row r="8" spans="1:9" ht="13.5" customHeight="1" thickBot="1" x14ac:dyDescent="0.4">
      <c r="A8" s="41" t="s">
        <v>8</v>
      </c>
      <c r="B8" s="42">
        <v>24</v>
      </c>
      <c r="C8" s="43">
        <v>725</v>
      </c>
      <c r="D8" s="43">
        <v>0</v>
      </c>
      <c r="E8" s="43">
        <f>SUM(C8:D8)</f>
        <v>725</v>
      </c>
      <c r="F8" s="44"/>
      <c r="G8" s="44">
        <v>514</v>
      </c>
      <c r="H8" s="44">
        <v>0</v>
      </c>
      <c r="I8" s="44">
        <f>SUM(G8:H8)</f>
        <v>514</v>
      </c>
    </row>
    <row r="9" spans="1:9" ht="13.5" customHeight="1" x14ac:dyDescent="0.35">
      <c r="A9" s="45" t="s">
        <v>9</v>
      </c>
      <c r="B9" s="36" t="s">
        <v>10</v>
      </c>
      <c r="C9" s="46">
        <f t="shared" ref="C9:I9" si="0">SUM(C7:C8)</f>
        <v>69916</v>
      </c>
      <c r="D9" s="46">
        <f t="shared" si="0"/>
        <v>0</v>
      </c>
      <c r="E9" s="46">
        <f t="shared" si="0"/>
        <v>69916</v>
      </c>
      <c r="F9" s="39"/>
      <c r="G9" s="47">
        <f t="shared" si="0"/>
        <v>68187</v>
      </c>
      <c r="H9" s="47">
        <f t="shared" si="0"/>
        <v>0</v>
      </c>
      <c r="I9" s="47">
        <f t="shared" si="0"/>
        <v>68187</v>
      </c>
    </row>
    <row r="10" spans="1:9" ht="10.5" customHeight="1" x14ac:dyDescent="0.35">
      <c r="A10" s="45"/>
      <c r="B10" s="36"/>
      <c r="C10" s="46"/>
      <c r="D10" s="46"/>
      <c r="E10" s="46"/>
      <c r="F10" s="39"/>
      <c r="G10" s="47"/>
      <c r="H10" s="47"/>
      <c r="I10" s="47"/>
    </row>
    <row r="11" spans="1:9" ht="13.5" customHeight="1" x14ac:dyDescent="0.35">
      <c r="A11" s="48" t="s">
        <v>11</v>
      </c>
      <c r="B11" s="36"/>
      <c r="C11" s="38">
        <v>-63886</v>
      </c>
      <c r="D11" s="38">
        <v>-319</v>
      </c>
      <c r="E11" s="38">
        <f>SUM(C11:D11)</f>
        <v>-64205</v>
      </c>
      <c r="F11" s="39"/>
      <c r="G11" s="40">
        <v>-62832</v>
      </c>
      <c r="H11" s="40">
        <v>-4</v>
      </c>
      <c r="I11" s="40">
        <f>SUM(G11:H11)</f>
        <v>-62836</v>
      </c>
    </row>
    <row r="12" spans="1:9" ht="13.5" customHeight="1" x14ac:dyDescent="0.35">
      <c r="A12" s="37" t="s">
        <v>12</v>
      </c>
      <c r="B12" s="36">
        <v>24</v>
      </c>
      <c r="C12" s="38">
        <v>-598</v>
      </c>
      <c r="D12" s="38">
        <v>0</v>
      </c>
      <c r="E12" s="38">
        <f>SUM(C12:D12)</f>
        <v>-598</v>
      </c>
      <c r="F12" s="39"/>
      <c r="G12" s="40">
        <v>-454</v>
      </c>
      <c r="H12" s="40">
        <v>0</v>
      </c>
      <c r="I12" s="40">
        <f>SUM(G12:H12)</f>
        <v>-454</v>
      </c>
    </row>
    <row r="13" spans="1:9" ht="13.5" customHeight="1" thickBot="1" x14ac:dyDescent="0.4">
      <c r="A13" s="102" t="s">
        <v>13</v>
      </c>
      <c r="B13" s="42">
        <v>24</v>
      </c>
      <c r="C13" s="43">
        <v>-62</v>
      </c>
      <c r="D13" s="43">
        <v>0</v>
      </c>
      <c r="E13" s="43">
        <f>SUM(C13:D13)</f>
        <v>-62</v>
      </c>
      <c r="F13" s="44"/>
      <c r="G13" s="44">
        <v>-48</v>
      </c>
      <c r="H13" s="44">
        <v>0</v>
      </c>
      <c r="I13" s="44">
        <f>SUM(G13:H13)</f>
        <v>-48</v>
      </c>
    </row>
    <row r="14" spans="1:9" ht="13.5" customHeight="1" x14ac:dyDescent="0.35">
      <c r="A14" s="101" t="s">
        <v>14</v>
      </c>
      <c r="B14" s="36"/>
      <c r="C14" s="46">
        <f t="shared" ref="C14:I14" si="1">SUM(C9:C13)</f>
        <v>5370</v>
      </c>
      <c r="D14" s="46">
        <f t="shared" si="1"/>
        <v>-319</v>
      </c>
      <c r="E14" s="46">
        <f t="shared" si="1"/>
        <v>5051</v>
      </c>
      <c r="F14" s="39"/>
      <c r="G14" s="47">
        <f t="shared" si="1"/>
        <v>4853</v>
      </c>
      <c r="H14" s="47">
        <f t="shared" si="1"/>
        <v>-4</v>
      </c>
      <c r="I14" s="47">
        <f t="shared" si="1"/>
        <v>4849</v>
      </c>
    </row>
    <row r="15" spans="1:9" ht="6" customHeight="1" x14ac:dyDescent="0.35">
      <c r="A15" s="101"/>
      <c r="B15" s="36"/>
      <c r="C15" s="46"/>
      <c r="D15" s="46"/>
      <c r="E15" s="46"/>
      <c r="F15" s="39"/>
      <c r="G15" s="47"/>
      <c r="H15" s="47"/>
      <c r="I15" s="47"/>
    </row>
    <row r="16" spans="1:9" ht="13.5" customHeight="1" thickBot="1" x14ac:dyDescent="0.4">
      <c r="A16" s="30" t="s">
        <v>15</v>
      </c>
      <c r="B16" s="42"/>
      <c r="C16" s="43">
        <v>-2242</v>
      </c>
      <c r="D16" s="43">
        <v>-98</v>
      </c>
      <c r="E16" s="43">
        <f t="shared" ref="E16" si="2">SUM(C16:D16)</f>
        <v>-2340</v>
      </c>
      <c r="F16" s="49"/>
      <c r="G16" s="50">
        <v>-2024</v>
      </c>
      <c r="H16" s="50">
        <v>-4</v>
      </c>
      <c r="I16" s="50">
        <f t="shared" ref="I16" si="3">SUM(G16:H16)</f>
        <v>-2028</v>
      </c>
    </row>
    <row r="17" spans="1:9" ht="13.5" customHeight="1" x14ac:dyDescent="0.35">
      <c r="A17" s="33" t="s">
        <v>16</v>
      </c>
      <c r="B17" s="36">
        <v>2</v>
      </c>
      <c r="C17" s="46">
        <f t="shared" ref="C17:I17" si="4">SUM(C14:C16)</f>
        <v>3128</v>
      </c>
      <c r="D17" s="46">
        <f t="shared" si="4"/>
        <v>-417</v>
      </c>
      <c r="E17" s="46">
        <f t="shared" si="4"/>
        <v>2711</v>
      </c>
      <c r="F17" s="39"/>
      <c r="G17" s="47">
        <f t="shared" si="4"/>
        <v>2829</v>
      </c>
      <c r="H17" s="47">
        <f t="shared" si="4"/>
        <v>-8</v>
      </c>
      <c r="I17" s="47">
        <f t="shared" si="4"/>
        <v>2821</v>
      </c>
    </row>
    <row r="18" spans="1:9" ht="6" customHeight="1" x14ac:dyDescent="0.35">
      <c r="A18" s="107"/>
      <c r="B18" s="105"/>
      <c r="C18" s="108"/>
      <c r="D18" s="108"/>
      <c r="E18" s="108"/>
      <c r="F18" s="106"/>
      <c r="G18" s="109"/>
      <c r="H18" s="109"/>
      <c r="I18" s="109"/>
    </row>
    <row r="19" spans="1:9" ht="13.5" customHeight="1" x14ac:dyDescent="0.35">
      <c r="A19" s="23" t="s">
        <v>17</v>
      </c>
      <c r="B19" s="34">
        <v>14</v>
      </c>
      <c r="C19" s="38">
        <v>-4</v>
      </c>
      <c r="D19" s="38">
        <v>0</v>
      </c>
      <c r="E19" s="38">
        <f t="shared" ref="E19" si="5">SUM(C19:D19)</f>
        <v>-4</v>
      </c>
      <c r="F19" s="39"/>
      <c r="G19" s="40">
        <v>6</v>
      </c>
      <c r="H19" s="40">
        <v>0</v>
      </c>
      <c r="I19" s="40">
        <f t="shared" ref="I19" si="6">SUM(G19:H19)</f>
        <v>6</v>
      </c>
    </row>
    <row r="20" spans="1:9" ht="13.5" customHeight="1" x14ac:dyDescent="0.35">
      <c r="A20" s="23" t="s">
        <v>18</v>
      </c>
      <c r="B20" s="34">
        <v>6</v>
      </c>
      <c r="C20" s="38">
        <v>254</v>
      </c>
      <c r="D20" s="38">
        <v>0</v>
      </c>
      <c r="E20" s="38">
        <f>SUM(C20:D20)</f>
        <v>254</v>
      </c>
      <c r="F20" s="39"/>
      <c r="G20" s="40">
        <v>267</v>
      </c>
      <c r="H20" s="40">
        <v>0</v>
      </c>
      <c r="I20" s="40">
        <f>SUM(G20:H20)</f>
        <v>267</v>
      </c>
    </row>
    <row r="21" spans="1:9" ht="13.5" customHeight="1" thickBot="1" x14ac:dyDescent="0.4">
      <c r="A21" s="30" t="s">
        <v>19</v>
      </c>
      <c r="B21" s="51">
        <v>6</v>
      </c>
      <c r="C21" s="43">
        <v>-790</v>
      </c>
      <c r="D21" s="43">
        <v>44</v>
      </c>
      <c r="E21" s="43">
        <f t="shared" ref="E21" si="7">SUM(C21:D21)</f>
        <v>-746</v>
      </c>
      <c r="F21" s="49"/>
      <c r="G21" s="50">
        <v>-825</v>
      </c>
      <c r="H21" s="50">
        <v>20</v>
      </c>
      <c r="I21" s="50">
        <f t="shared" ref="I21" si="8">SUM(G21:H21)</f>
        <v>-805</v>
      </c>
    </row>
    <row r="22" spans="1:9" ht="13.5" customHeight="1" x14ac:dyDescent="0.35">
      <c r="A22" s="33" t="s">
        <v>20</v>
      </c>
      <c r="B22" s="36"/>
      <c r="C22" s="46">
        <f t="shared" ref="C22:I22" si="9">SUM(C17:C21)</f>
        <v>2588</v>
      </c>
      <c r="D22" s="46">
        <f t="shared" si="9"/>
        <v>-373</v>
      </c>
      <c r="E22" s="46">
        <f t="shared" si="9"/>
        <v>2215</v>
      </c>
      <c r="F22" s="39"/>
      <c r="G22" s="47">
        <f t="shared" si="9"/>
        <v>2277</v>
      </c>
      <c r="H22" s="47">
        <f t="shared" si="9"/>
        <v>12</v>
      </c>
      <c r="I22" s="47">
        <f t="shared" si="9"/>
        <v>2289</v>
      </c>
    </row>
    <row r="23" spans="1:9" ht="4.5" customHeight="1" x14ac:dyDescent="0.35">
      <c r="A23" s="107"/>
      <c r="B23" s="105"/>
      <c r="C23" s="108"/>
      <c r="D23" s="108"/>
      <c r="E23" s="108"/>
      <c r="F23" s="106"/>
      <c r="G23" s="109"/>
      <c r="H23" s="109"/>
      <c r="I23" s="109"/>
    </row>
    <row r="24" spans="1:9" ht="13.5" customHeight="1" thickBot="1" x14ac:dyDescent="0.4">
      <c r="A24" s="30" t="s">
        <v>21</v>
      </c>
      <c r="B24" s="51">
        <v>7</v>
      </c>
      <c r="C24" s="43">
        <v>-690</v>
      </c>
      <c r="D24" s="43">
        <v>79</v>
      </c>
      <c r="E24" s="43">
        <f t="shared" ref="E24" si="10">SUM(C24:D24)</f>
        <v>-611</v>
      </c>
      <c r="F24" s="49"/>
      <c r="G24" s="50">
        <v>-593</v>
      </c>
      <c r="H24" s="50">
        <v>68</v>
      </c>
      <c r="I24" s="50">
        <f t="shared" ref="I24" si="11">SUM(G24:H24)</f>
        <v>-525</v>
      </c>
    </row>
    <row r="25" spans="1:9" ht="13.5" customHeight="1" x14ac:dyDescent="0.35">
      <c r="A25" s="33" t="s">
        <v>22</v>
      </c>
      <c r="B25" s="36"/>
      <c r="C25" s="46">
        <f>SUM(C22:C24)</f>
        <v>1898</v>
      </c>
      <c r="D25" s="46">
        <f>SUM(D22:D24)</f>
        <v>-294</v>
      </c>
      <c r="E25" s="46">
        <f t="shared" ref="E25" si="12">SUM(E22:E24)</f>
        <v>1604</v>
      </c>
      <c r="F25" s="39"/>
      <c r="G25" s="47">
        <f>SUM(G22:G24)</f>
        <v>1684</v>
      </c>
      <c r="H25" s="47">
        <f>SUM(H22:H24)</f>
        <v>80</v>
      </c>
      <c r="I25" s="47">
        <f t="shared" ref="I25" si="13">SUM(I22:I24)</f>
        <v>1764</v>
      </c>
    </row>
    <row r="26" spans="1:9" ht="3.65" customHeight="1" x14ac:dyDescent="0.35">
      <c r="A26" s="107"/>
      <c r="B26" s="105"/>
      <c r="C26" s="108"/>
      <c r="D26" s="108"/>
      <c r="E26" s="108"/>
      <c r="F26" s="106"/>
      <c r="G26" s="109"/>
      <c r="H26" s="109"/>
      <c r="I26" s="109"/>
    </row>
    <row r="27" spans="1:9" ht="13.5" customHeight="1" x14ac:dyDescent="0.35">
      <c r="A27" s="33" t="s">
        <v>23</v>
      </c>
      <c r="B27" s="36"/>
      <c r="C27" s="52"/>
      <c r="D27" s="52"/>
      <c r="E27" s="52"/>
      <c r="F27" s="39"/>
      <c r="G27" s="39"/>
      <c r="H27" s="39"/>
      <c r="I27" s="39"/>
    </row>
    <row r="28" spans="1:9" ht="13.5" customHeight="1" x14ac:dyDescent="0.35">
      <c r="A28" s="23" t="s">
        <v>24</v>
      </c>
      <c r="B28" s="34">
        <v>8</v>
      </c>
      <c r="C28" s="38">
        <v>91</v>
      </c>
      <c r="D28" s="38">
        <v>-65</v>
      </c>
      <c r="E28" s="38">
        <f t="shared" ref="E28" si="14">SUM(C28:D28)</f>
        <v>26</v>
      </c>
      <c r="F28" s="39"/>
      <c r="G28" s="40">
        <v>56</v>
      </c>
      <c r="H28" s="40">
        <v>-628</v>
      </c>
      <c r="I28" s="40">
        <f>SUM(G28:H28)</f>
        <v>-572</v>
      </c>
    </row>
    <row r="29" spans="1:9" ht="13.5" customHeight="1" thickBot="1" x14ac:dyDescent="0.4">
      <c r="A29" s="53" t="s">
        <v>25</v>
      </c>
      <c r="B29" s="54"/>
      <c r="C29" s="55">
        <f t="shared" ref="C29:I29" si="15">SUM(C25:C28)</f>
        <v>1989</v>
      </c>
      <c r="D29" s="55">
        <f t="shared" si="15"/>
        <v>-359</v>
      </c>
      <c r="E29" s="55">
        <f t="shared" si="15"/>
        <v>1630</v>
      </c>
      <c r="F29" s="56"/>
      <c r="G29" s="57">
        <f t="shared" si="15"/>
        <v>1740</v>
      </c>
      <c r="H29" s="57">
        <f t="shared" si="15"/>
        <v>-548</v>
      </c>
      <c r="I29" s="57">
        <f t="shared" si="15"/>
        <v>1192</v>
      </c>
    </row>
    <row r="30" spans="1:9" ht="7" customHeight="1" x14ac:dyDescent="0.35">
      <c r="A30" s="107"/>
      <c r="B30" s="105"/>
      <c r="C30" s="108"/>
      <c r="D30" s="108"/>
      <c r="E30" s="108"/>
      <c r="F30" s="110"/>
      <c r="G30" s="109"/>
      <c r="H30" s="109"/>
      <c r="I30" s="109"/>
    </row>
    <row r="31" spans="1:9" ht="13.5" customHeight="1" x14ac:dyDescent="0.35">
      <c r="A31" s="33" t="s">
        <v>26</v>
      </c>
      <c r="B31" s="34"/>
      <c r="C31" s="58"/>
      <c r="D31" s="38"/>
      <c r="E31" s="38"/>
      <c r="F31" s="40"/>
      <c r="G31" s="40"/>
      <c r="H31" s="40"/>
      <c r="I31" s="40"/>
    </row>
    <row r="32" spans="1:9" ht="13.5" customHeight="1" x14ac:dyDescent="0.35">
      <c r="A32" s="23" t="s">
        <v>27</v>
      </c>
      <c r="B32" s="36"/>
      <c r="C32" s="38">
        <v>1985</v>
      </c>
      <c r="D32" s="38">
        <v>-359</v>
      </c>
      <c r="E32" s="38">
        <f t="shared" ref="E32:E33" si="16">SUM(C32:D32)</f>
        <v>1626</v>
      </c>
      <c r="F32" s="39"/>
      <c r="G32" s="40">
        <v>1736</v>
      </c>
      <c r="H32" s="40">
        <v>-548</v>
      </c>
      <c r="I32" s="40">
        <f t="shared" ref="I32" si="17">SUM(G32:H32)</f>
        <v>1188</v>
      </c>
    </row>
    <row r="33" spans="1:10" ht="13.5" customHeight="1" thickBot="1" x14ac:dyDescent="0.4">
      <c r="A33" s="30" t="s">
        <v>28</v>
      </c>
      <c r="B33" s="42"/>
      <c r="C33" s="43">
        <v>4</v>
      </c>
      <c r="D33" s="43">
        <v>0</v>
      </c>
      <c r="E33" s="43">
        <f t="shared" si="16"/>
        <v>4</v>
      </c>
      <c r="F33" s="49"/>
      <c r="G33" s="50">
        <v>4</v>
      </c>
      <c r="H33" s="50">
        <v>0</v>
      </c>
      <c r="I33" s="50">
        <f t="shared" ref="I33" si="18">SUM(G33:H33)</f>
        <v>4</v>
      </c>
    </row>
    <row r="34" spans="1:10" ht="13.5" customHeight="1" thickBot="1" x14ac:dyDescent="0.4">
      <c r="A34" s="30"/>
      <c r="B34" s="42"/>
      <c r="C34" s="59">
        <f>SUM(C32:C33)</f>
        <v>1989</v>
      </c>
      <c r="D34" s="59">
        <f t="shared" ref="D34" si="19">SUM(D32:D33)</f>
        <v>-359</v>
      </c>
      <c r="E34" s="59">
        <f>SUM(E32:E33)</f>
        <v>1630</v>
      </c>
      <c r="F34" s="49"/>
      <c r="G34" s="60">
        <f t="shared" ref="G34:I34" si="20">SUM(G32:G33)</f>
        <v>1740</v>
      </c>
      <c r="H34" s="60">
        <f t="shared" si="20"/>
        <v>-548</v>
      </c>
      <c r="I34" s="60">
        <f t="shared" si="20"/>
        <v>1192</v>
      </c>
    </row>
    <row r="35" spans="1:10" ht="17.5" customHeight="1" x14ac:dyDescent="0.35">
      <c r="A35" s="103"/>
      <c r="B35" s="105"/>
      <c r="C35" s="108"/>
      <c r="D35" s="108"/>
      <c r="E35" s="108"/>
      <c r="F35" s="106"/>
      <c r="G35" s="109"/>
      <c r="H35" s="109"/>
      <c r="I35" s="109"/>
      <c r="J35" s="111"/>
    </row>
    <row r="36" spans="1:10" ht="14.5" x14ac:dyDescent="0.35">
      <c r="A36" s="33" t="s">
        <v>29</v>
      </c>
      <c r="B36" s="34"/>
      <c r="C36" s="28"/>
      <c r="D36" s="28"/>
      <c r="E36" s="28"/>
      <c r="F36" s="34"/>
      <c r="G36" s="34"/>
      <c r="H36" s="34"/>
      <c r="I36" s="34"/>
    </row>
    <row r="37" spans="1:10" ht="13.5" customHeight="1" x14ac:dyDescent="0.35">
      <c r="A37" s="23" t="s">
        <v>30</v>
      </c>
      <c r="B37" s="34">
        <v>10</v>
      </c>
      <c r="C37" s="28"/>
      <c r="D37" s="28"/>
      <c r="E37" s="28" t="s">
        <v>31</v>
      </c>
      <c r="F37" s="34"/>
      <c r="G37" s="34"/>
      <c r="H37" s="34"/>
      <c r="I37" s="34" t="s">
        <v>32</v>
      </c>
    </row>
    <row r="38" spans="1:10" ht="13.5" customHeight="1" x14ac:dyDescent="0.35">
      <c r="A38" s="23" t="s">
        <v>33</v>
      </c>
      <c r="B38" s="34">
        <v>10</v>
      </c>
      <c r="C38" s="28"/>
      <c r="D38" s="28"/>
      <c r="E38" s="28" t="s">
        <v>34</v>
      </c>
      <c r="F38" s="36"/>
      <c r="G38" s="34"/>
      <c r="H38" s="34"/>
      <c r="I38" s="34" t="s">
        <v>35</v>
      </c>
    </row>
    <row r="39" spans="1:10" ht="13.5" customHeight="1" thickBot="1" x14ac:dyDescent="0.4">
      <c r="A39" s="30"/>
      <c r="B39" s="51"/>
      <c r="C39" s="61"/>
      <c r="D39" s="61"/>
      <c r="E39" s="61"/>
      <c r="F39" s="42"/>
      <c r="G39" s="51"/>
      <c r="H39" s="51"/>
      <c r="I39" s="51"/>
    </row>
    <row r="40" spans="1:10" ht="13.5" customHeight="1" x14ac:dyDescent="0.35">
      <c r="A40" s="33" t="s">
        <v>36</v>
      </c>
      <c r="B40" s="34"/>
      <c r="C40" s="28"/>
      <c r="D40" s="28"/>
      <c r="E40" s="28"/>
      <c r="F40" s="34"/>
      <c r="G40" s="34"/>
      <c r="H40" s="34"/>
      <c r="I40" s="34"/>
    </row>
    <row r="41" spans="1:10" ht="13.5" customHeight="1" x14ac:dyDescent="0.35">
      <c r="A41" s="23" t="s">
        <v>30</v>
      </c>
      <c r="B41" s="34">
        <v>10</v>
      </c>
      <c r="C41" s="28"/>
      <c r="D41" s="28"/>
      <c r="E41" s="28" t="s">
        <v>37</v>
      </c>
      <c r="F41" s="34"/>
      <c r="G41" s="34"/>
      <c r="H41" s="34"/>
      <c r="I41" s="34" t="s">
        <v>38</v>
      </c>
    </row>
    <row r="42" spans="1:10" ht="13.5" customHeight="1" x14ac:dyDescent="0.35">
      <c r="A42" s="23" t="s">
        <v>33</v>
      </c>
      <c r="B42" s="34">
        <v>10</v>
      </c>
      <c r="C42" s="28"/>
      <c r="D42" s="28"/>
      <c r="E42" s="28" t="s">
        <v>39</v>
      </c>
      <c r="F42" s="36"/>
      <c r="G42" s="34"/>
      <c r="H42" s="34"/>
      <c r="I42" s="34" t="s">
        <v>40</v>
      </c>
    </row>
    <row r="43" spans="1:10" ht="12.75" customHeight="1" thickBot="1" x14ac:dyDescent="0.4">
      <c r="A43" s="62"/>
      <c r="B43" s="63"/>
      <c r="C43" s="61"/>
      <c r="D43" s="61"/>
      <c r="E43" s="61"/>
      <c r="F43" s="64"/>
      <c r="G43" s="51"/>
      <c r="H43" s="51"/>
      <c r="I43" s="51"/>
    </row>
    <row r="44" spans="1:10" ht="12.75" customHeight="1" x14ac:dyDescent="0.35">
      <c r="A44" s="65"/>
      <c r="B44" s="21"/>
      <c r="C44" s="21"/>
      <c r="D44" s="21"/>
      <c r="E44" s="21"/>
      <c r="F44" s="21"/>
      <c r="G44" s="21"/>
      <c r="H44" s="21"/>
      <c r="I44" s="21"/>
    </row>
    <row r="45" spans="1:10" ht="12.75" customHeight="1" x14ac:dyDescent="0.35">
      <c r="A45" s="65"/>
      <c r="B45" s="21"/>
      <c r="C45" s="21"/>
      <c r="D45" s="21"/>
      <c r="E45" s="21"/>
      <c r="F45" s="21"/>
      <c r="G45" s="21"/>
      <c r="H45" s="21"/>
      <c r="I45" s="21"/>
    </row>
  </sheetData>
  <sheetProtection formatCells="0"/>
  <mergeCells count="4">
    <mergeCell ref="C2:E2"/>
    <mergeCell ref="G2:I2"/>
    <mergeCell ref="C3:E3"/>
    <mergeCell ref="G3:I3"/>
  </mergeCells>
  <pageMargins left="0.7" right="0.7" top="0.75" bottom="0.75" header="0.3" footer="0.3"/>
  <pageSetup paperSize="9" scale="48" orientation="portrait" verticalDpi="598" r:id="rId1"/>
  <ignoredErrors>
    <ignoredError sqref="E8 E12:E24 E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CB8BA-AEF3-45D3-B7B7-C72E0FC1C2CF}">
  <sheetPr>
    <tabColor rgb="FF002060"/>
    <pageSetUpPr fitToPage="1"/>
  </sheetPr>
  <dimension ref="A1:D44"/>
  <sheetViews>
    <sheetView topLeftCell="A23" workbookViewId="0">
      <selection activeCell="D53" sqref="D53:D54"/>
    </sheetView>
  </sheetViews>
  <sheetFormatPr defaultRowHeight="12.75" customHeight="1" x14ac:dyDescent="0.35"/>
  <cols>
    <col min="1" max="1" width="58.1796875" style="5" customWidth="1"/>
    <col min="3" max="4" width="13.26953125" customWidth="1"/>
  </cols>
  <sheetData>
    <row r="1" spans="1:4" ht="18.5" x14ac:dyDescent="0.45">
      <c r="A1" s="20" t="s">
        <v>41</v>
      </c>
    </row>
    <row r="2" spans="1:4" ht="14.5" x14ac:dyDescent="0.35">
      <c r="A2" s="223"/>
      <c r="B2" s="224"/>
      <c r="C2" s="128"/>
      <c r="D2" s="129"/>
    </row>
    <row r="3" spans="1:4" ht="13.4" customHeight="1" x14ac:dyDescent="0.35">
      <c r="A3" s="223"/>
      <c r="B3" s="224"/>
      <c r="C3" s="130" t="str">
        <f>IF([2]POV!$B$1="HY","26 weeks ended","52 weeks ended")</f>
        <v>52 weeks ended</v>
      </c>
      <c r="D3" s="131" t="str">
        <f>IF([2]POV!$B$1="HY","26 weeks ended","52 weeks ended")</f>
        <v>52 weeks ended</v>
      </c>
    </row>
    <row r="4" spans="1:4" ht="13.4" customHeight="1" x14ac:dyDescent="0.35">
      <c r="A4" s="223"/>
      <c r="B4" s="224"/>
      <c r="C4" s="128" t="str">
        <f>IF([2]POV!$B$1="HY",[2]POV!$B$8,[2]POV!$B$5)</f>
        <v>22 February 2025</v>
      </c>
      <c r="D4" s="129" t="str">
        <f>IF([2]POV!$B$1="HY",[2]POV!$B$9,[2]POV!$B$6)</f>
        <v>24 February 2024</v>
      </c>
    </row>
    <row r="5" spans="1:4" ht="13.4" customHeight="1" thickBot="1" x14ac:dyDescent="0.4">
      <c r="A5" s="99"/>
      <c r="B5" s="99" t="s">
        <v>4</v>
      </c>
      <c r="C5" s="68" t="s">
        <v>5</v>
      </c>
      <c r="D5" s="32" t="s">
        <v>5</v>
      </c>
    </row>
    <row r="6" spans="1:4" ht="15" customHeight="1" x14ac:dyDescent="0.35">
      <c r="A6" s="70" t="s">
        <v>42</v>
      </c>
      <c r="B6" s="29"/>
      <c r="C6" s="71"/>
      <c r="D6" s="72"/>
    </row>
    <row r="7" spans="1:4" ht="14.5" x14ac:dyDescent="0.35">
      <c r="A7" s="22" t="s">
        <v>43</v>
      </c>
      <c r="B7" s="29"/>
      <c r="C7" s="73">
        <v>4</v>
      </c>
      <c r="D7" s="74">
        <v>0</v>
      </c>
    </row>
    <row r="8" spans="1:4" ht="15" customHeight="1" x14ac:dyDescent="0.35">
      <c r="A8" s="22" t="s">
        <v>44</v>
      </c>
      <c r="B8" s="29">
        <v>29</v>
      </c>
      <c r="C8" s="75">
        <v>387</v>
      </c>
      <c r="D8" s="74">
        <v>-251</v>
      </c>
    </row>
    <row r="9" spans="1:4" ht="15" customHeight="1" x14ac:dyDescent="0.35">
      <c r="A9" s="22" t="s">
        <v>45</v>
      </c>
      <c r="B9" s="29"/>
      <c r="C9" s="75">
        <v>7</v>
      </c>
      <c r="D9" s="74">
        <v>-38</v>
      </c>
    </row>
    <row r="10" spans="1:4" ht="15" customHeight="1" thickBot="1" x14ac:dyDescent="0.4">
      <c r="A10" s="76" t="s">
        <v>46</v>
      </c>
      <c r="B10" s="77">
        <v>7</v>
      </c>
      <c r="C10" s="78">
        <v>-95</v>
      </c>
      <c r="D10" s="79">
        <v>62</v>
      </c>
    </row>
    <row r="11" spans="1:4" ht="15" customHeight="1" thickBot="1" x14ac:dyDescent="0.4">
      <c r="A11" s="80"/>
      <c r="B11" s="81"/>
      <c r="C11" s="82">
        <f>SUM(C7:C10)</f>
        <v>303</v>
      </c>
      <c r="D11" s="83">
        <f>SUM(D7:D10)</f>
        <v>-227</v>
      </c>
    </row>
    <row r="12" spans="1:4" ht="15" customHeight="1" x14ac:dyDescent="0.35">
      <c r="A12" s="70" t="s">
        <v>47</v>
      </c>
      <c r="B12" s="29"/>
      <c r="C12" s="84"/>
      <c r="D12" s="85"/>
    </row>
    <row r="13" spans="1:4" ht="15" customHeight="1" x14ac:dyDescent="0.35">
      <c r="A13" s="22" t="s">
        <v>43</v>
      </c>
      <c r="B13" s="29"/>
      <c r="C13" s="75">
        <v>14</v>
      </c>
      <c r="D13" s="74">
        <v>16</v>
      </c>
    </row>
    <row r="14" spans="1:4" ht="15" customHeight="1" x14ac:dyDescent="0.35">
      <c r="A14" s="22" t="s">
        <v>48</v>
      </c>
      <c r="B14" s="29"/>
      <c r="C14" s="75"/>
      <c r="D14" s="85"/>
    </row>
    <row r="15" spans="1:4" ht="15" customHeight="1" x14ac:dyDescent="0.35">
      <c r="A15" s="86" t="s">
        <v>49</v>
      </c>
      <c r="B15" s="29"/>
      <c r="C15" s="75">
        <v>-89</v>
      </c>
      <c r="D15" s="74">
        <v>-157</v>
      </c>
    </row>
    <row r="16" spans="1:4" ht="26.9" customHeight="1" x14ac:dyDescent="0.35">
      <c r="A16" s="22" t="s">
        <v>50</v>
      </c>
      <c r="B16" s="29"/>
      <c r="C16" s="75">
        <v>33</v>
      </c>
      <c r="D16" s="85">
        <v>41</v>
      </c>
    </row>
    <row r="17" spans="1:4" ht="15" customHeight="1" x14ac:dyDescent="0.35">
      <c r="A17" s="87" t="s">
        <v>51</v>
      </c>
      <c r="B17" s="29"/>
      <c r="C17" s="75"/>
      <c r="D17" s="74"/>
    </row>
    <row r="18" spans="1:4" ht="15" customHeight="1" x14ac:dyDescent="0.35">
      <c r="A18" s="87" t="s">
        <v>52</v>
      </c>
      <c r="B18" s="29"/>
      <c r="C18" s="75">
        <v>33</v>
      </c>
      <c r="D18" s="74">
        <v>25</v>
      </c>
    </row>
    <row r="19" spans="1:4" ht="15" customHeight="1" x14ac:dyDescent="0.35">
      <c r="A19" s="37" t="s">
        <v>53</v>
      </c>
      <c r="B19" s="29"/>
      <c r="C19" s="75">
        <f>-69-2</f>
        <v>-71</v>
      </c>
      <c r="D19" s="74">
        <v>-56</v>
      </c>
    </row>
    <row r="20" spans="1:4" ht="15" customHeight="1" x14ac:dyDescent="0.35">
      <c r="A20" s="37" t="s">
        <v>54</v>
      </c>
      <c r="B20" s="29">
        <v>24</v>
      </c>
      <c r="C20" s="75">
        <v>0</v>
      </c>
      <c r="D20" s="74">
        <v>-4</v>
      </c>
    </row>
    <row r="21" spans="1:4" ht="15" customHeight="1" x14ac:dyDescent="0.35">
      <c r="A21" s="112" t="s">
        <v>55</v>
      </c>
      <c r="B21" s="104">
        <v>24</v>
      </c>
      <c r="C21" s="113">
        <v>1</v>
      </c>
      <c r="D21" s="114">
        <v>1</v>
      </c>
    </row>
    <row r="22" spans="1:4" ht="15" customHeight="1" thickBot="1" x14ac:dyDescent="0.4">
      <c r="A22" s="116" t="s">
        <v>56</v>
      </c>
      <c r="B22" s="104">
        <v>7</v>
      </c>
      <c r="C22" s="117">
        <v>6</v>
      </c>
      <c r="D22" s="114">
        <v>-6</v>
      </c>
    </row>
    <row r="23" spans="1:4" ht="15" customHeight="1" thickBot="1" x14ac:dyDescent="0.4">
      <c r="A23" s="80"/>
      <c r="B23" s="81"/>
      <c r="C23" s="82">
        <f>SUM(C13:C22)</f>
        <v>-73</v>
      </c>
      <c r="D23" s="89">
        <f>SUM(D13:D22)</f>
        <v>-140</v>
      </c>
    </row>
    <row r="24" spans="1:4" ht="15" customHeight="1" x14ac:dyDescent="0.35">
      <c r="A24" s="70" t="s">
        <v>57</v>
      </c>
      <c r="B24" s="29"/>
      <c r="C24" s="90">
        <f>SUM(C11,C23)</f>
        <v>230</v>
      </c>
      <c r="D24" s="91">
        <f>SUM(D11,D23)</f>
        <v>-367</v>
      </c>
    </row>
    <row r="25" spans="1:4" ht="15" customHeight="1" thickBot="1" x14ac:dyDescent="0.4">
      <c r="A25" s="76" t="s">
        <v>58</v>
      </c>
      <c r="B25" s="77"/>
      <c r="C25" s="78">
        <v>1630</v>
      </c>
      <c r="D25" s="92">
        <v>1192</v>
      </c>
    </row>
    <row r="26" spans="1:4" ht="15" customHeight="1" thickBot="1" x14ac:dyDescent="0.4">
      <c r="A26" s="93" t="s">
        <v>59</v>
      </c>
      <c r="B26" s="94"/>
      <c r="C26" s="82">
        <f>SUM(C24:C25)</f>
        <v>1860</v>
      </c>
      <c r="D26" s="95">
        <f>SUM(D24:D25)</f>
        <v>825</v>
      </c>
    </row>
    <row r="27" spans="1:4" ht="7.5" customHeight="1" x14ac:dyDescent="0.35">
      <c r="A27" s="22"/>
      <c r="B27" s="29"/>
      <c r="C27" s="84"/>
      <c r="D27" s="74"/>
    </row>
    <row r="28" spans="1:4" ht="15" customHeight="1" x14ac:dyDescent="0.35">
      <c r="A28" s="70" t="s">
        <v>26</v>
      </c>
      <c r="B28" s="29"/>
      <c r="C28" s="84"/>
      <c r="D28" s="74"/>
    </row>
    <row r="29" spans="1:4" ht="15" customHeight="1" x14ac:dyDescent="0.35">
      <c r="A29" s="22" t="s">
        <v>27</v>
      </c>
      <c r="B29" s="29"/>
      <c r="C29" s="84">
        <v>1858</v>
      </c>
      <c r="D29" s="74">
        <v>820</v>
      </c>
    </row>
    <row r="30" spans="1:4" ht="15" customHeight="1" thickBot="1" x14ac:dyDescent="0.4">
      <c r="A30" s="76" t="s">
        <v>28</v>
      </c>
      <c r="B30" s="77"/>
      <c r="C30" s="97">
        <v>2</v>
      </c>
      <c r="D30" s="92">
        <v>5</v>
      </c>
    </row>
    <row r="31" spans="1:4" ht="15" customHeight="1" thickBot="1" x14ac:dyDescent="0.4">
      <c r="A31" s="93" t="s">
        <v>59</v>
      </c>
      <c r="B31" s="94"/>
      <c r="C31" s="82">
        <f>SUM(C29:C30)</f>
        <v>1860</v>
      </c>
      <c r="D31" s="95">
        <f>SUM(D29:D30)</f>
        <v>825</v>
      </c>
    </row>
    <row r="32" spans="1:4" ht="6.65" customHeight="1" x14ac:dyDescent="0.35">
      <c r="A32" s="22"/>
      <c r="B32" s="29"/>
      <c r="C32" s="75"/>
      <c r="D32" s="74"/>
    </row>
    <row r="33" spans="1:4" ht="15" customHeight="1" x14ac:dyDescent="0.35">
      <c r="A33" s="70" t="s">
        <v>60</v>
      </c>
      <c r="B33" s="29"/>
      <c r="C33" s="84"/>
      <c r="D33" s="74"/>
    </row>
    <row r="34" spans="1:4" ht="15" customHeight="1" x14ac:dyDescent="0.35">
      <c r="A34" s="22" t="s">
        <v>6</v>
      </c>
      <c r="B34" s="29"/>
      <c r="C34" s="75">
        <v>1832</v>
      </c>
      <c r="D34" s="74">
        <v>1392</v>
      </c>
    </row>
    <row r="35" spans="1:4" ht="15" customHeight="1" thickBot="1" x14ac:dyDescent="0.4">
      <c r="A35" s="76" t="s">
        <v>23</v>
      </c>
      <c r="B35" s="29">
        <v>8</v>
      </c>
      <c r="C35" s="75">
        <v>26</v>
      </c>
      <c r="D35" s="21">
        <v>-572</v>
      </c>
    </row>
    <row r="36" spans="1:4" ht="15" customHeight="1" thickBot="1" x14ac:dyDescent="0.4">
      <c r="A36" s="98"/>
      <c r="B36" s="81"/>
      <c r="C36" s="82">
        <f>SUM(C34:C35)</f>
        <v>1858</v>
      </c>
      <c r="D36" s="95">
        <f>SUM(D34:D35)</f>
        <v>820</v>
      </c>
    </row>
    <row r="37" spans="1:4" ht="12.75" customHeight="1" x14ac:dyDescent="0.35">
      <c r="B37" s="2"/>
      <c r="C37" s="2"/>
      <c r="D37" s="2"/>
    </row>
    <row r="38" spans="1:4" ht="12.75" customHeight="1" x14ac:dyDescent="0.35">
      <c r="B38" s="2"/>
      <c r="C38" s="2"/>
      <c r="D38" s="2"/>
    </row>
    <row r="39" spans="1:4" ht="12.75" customHeight="1" x14ac:dyDescent="0.35">
      <c r="B39" s="2"/>
      <c r="C39" s="2"/>
      <c r="D39" s="2"/>
    </row>
    <row r="40" spans="1:4" ht="12.75" customHeight="1" x14ac:dyDescent="0.35">
      <c r="B40" s="2"/>
    </row>
    <row r="41" spans="1:4" ht="12.75" customHeight="1" x14ac:dyDescent="0.35">
      <c r="B41" s="2"/>
      <c r="C41" s="2"/>
      <c r="D41" s="2"/>
    </row>
    <row r="42" spans="1:4" ht="12.75" customHeight="1" x14ac:dyDescent="0.35">
      <c r="B42" s="2"/>
      <c r="C42" s="2"/>
      <c r="D42" s="2"/>
    </row>
    <row r="43" spans="1:4" ht="12.75" customHeight="1" x14ac:dyDescent="0.35">
      <c r="B43" s="2"/>
      <c r="C43" s="2"/>
      <c r="D43" s="2"/>
    </row>
    <row r="44" spans="1:4" ht="12.75" customHeight="1" x14ac:dyDescent="0.35">
      <c r="B44" s="2"/>
      <c r="C44" s="2"/>
      <c r="D44" s="2"/>
    </row>
  </sheetData>
  <sheetProtection formatCells="0"/>
  <mergeCells count="2">
    <mergeCell ref="A2:A4"/>
    <mergeCell ref="B2:B4"/>
  </mergeCells>
  <pageMargins left="0.7" right="0.7" top="0.75" bottom="0.75" header="0.3" footer="0.3"/>
  <pageSetup paperSize="9" orientation="portrait" verticalDpi="598" r:id="rId1"/>
  <ignoredErrors>
    <ignoredError sqref="C19 C2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2FFE-B0A3-403E-A353-808A5571E00D}">
  <sheetPr>
    <tabColor rgb="FF002060"/>
  </sheetPr>
  <dimension ref="A1:D58"/>
  <sheetViews>
    <sheetView workbookViewId="0">
      <selection activeCell="A2" sqref="A2:A3"/>
    </sheetView>
  </sheetViews>
  <sheetFormatPr defaultRowHeight="12.75" customHeight="1" x14ac:dyDescent="0.35"/>
  <cols>
    <col min="1" max="1" width="52.1796875" customWidth="1"/>
    <col min="2" max="2" width="5.26953125" customWidth="1"/>
    <col min="3" max="4" width="18.1796875" style="8" customWidth="1"/>
  </cols>
  <sheetData>
    <row r="1" spans="1:4" ht="18.5" x14ac:dyDescent="0.45">
      <c r="A1" s="20" t="s">
        <v>61</v>
      </c>
      <c r="C1"/>
      <c r="D1"/>
    </row>
    <row r="2" spans="1:4" s="6" customFormat="1" ht="12.5" customHeight="1" x14ac:dyDescent="0.4">
      <c r="A2" s="225"/>
      <c r="B2" s="96"/>
      <c r="C2" s="118" t="str">
        <f>IF([2]POV!$B$1="HY",[2]POV!$B$8,[2]POV!$B$5)</f>
        <v>22 February 2025</v>
      </c>
      <c r="D2" s="119" t="str">
        <f>IF([2]POV!$B$1="HY",[2]POV!$B$9,[2]POV!$B$6)</f>
        <v>24 February 2024</v>
      </c>
    </row>
    <row r="3" spans="1:4" s="6" customFormat="1" ht="13" customHeight="1" thickBot="1" x14ac:dyDescent="0.45">
      <c r="A3" s="226" t="s">
        <v>62</v>
      </c>
      <c r="B3" s="99" t="s">
        <v>4</v>
      </c>
      <c r="C3" s="68" t="s">
        <v>5</v>
      </c>
      <c r="D3" s="69" t="s">
        <v>5</v>
      </c>
    </row>
    <row r="4" spans="1:4" s="6" customFormat="1" ht="12.5" x14ac:dyDescent="0.4">
      <c r="A4" s="33" t="s">
        <v>63</v>
      </c>
      <c r="B4" s="120">
        <v>11</v>
      </c>
      <c r="C4" s="121">
        <v>5087</v>
      </c>
      <c r="D4" s="72">
        <v>5066</v>
      </c>
    </row>
    <row r="5" spans="1:4" s="6" customFormat="1" ht="12.5" x14ac:dyDescent="0.4">
      <c r="A5" s="23" t="s">
        <v>64</v>
      </c>
      <c r="B5" s="120">
        <v>12</v>
      </c>
      <c r="C5" s="122">
        <v>17262</v>
      </c>
      <c r="D5" s="74">
        <v>17221</v>
      </c>
    </row>
    <row r="6" spans="1:4" s="6" customFormat="1" ht="12.5" x14ac:dyDescent="0.4">
      <c r="A6" s="23" t="s">
        <v>65</v>
      </c>
      <c r="B6" s="120">
        <v>13</v>
      </c>
      <c r="C6" s="122">
        <v>5569</v>
      </c>
      <c r="D6" s="74">
        <v>5478</v>
      </c>
    </row>
    <row r="7" spans="1:4" s="6" customFormat="1" ht="12.5" x14ac:dyDescent="0.4">
      <c r="A7" s="23" t="s">
        <v>66</v>
      </c>
      <c r="B7" s="120"/>
      <c r="C7" s="122">
        <v>24</v>
      </c>
      <c r="D7" s="74">
        <v>24</v>
      </c>
    </row>
    <row r="8" spans="1:4" s="6" customFormat="1" ht="12.5" x14ac:dyDescent="0.4">
      <c r="A8" s="23" t="s">
        <v>67</v>
      </c>
      <c r="B8" s="120">
        <v>14</v>
      </c>
      <c r="C8" s="122">
        <v>110</v>
      </c>
      <c r="D8" s="74">
        <v>102</v>
      </c>
    </row>
    <row r="9" spans="1:4" s="6" customFormat="1" ht="12.5" x14ac:dyDescent="0.4">
      <c r="A9" s="23" t="s">
        <v>68</v>
      </c>
      <c r="B9" s="120">
        <v>16</v>
      </c>
      <c r="C9" s="122">
        <v>934</v>
      </c>
      <c r="D9" s="74">
        <v>1546</v>
      </c>
    </row>
    <row r="10" spans="1:4" s="6" customFormat="1" ht="12.5" x14ac:dyDescent="0.4">
      <c r="A10" s="103" t="s">
        <v>69</v>
      </c>
      <c r="B10" s="132">
        <v>18</v>
      </c>
      <c r="C10" s="133">
        <v>158</v>
      </c>
      <c r="D10" s="114">
        <v>36</v>
      </c>
    </row>
    <row r="11" spans="1:4" s="6" customFormat="1" ht="12.5" x14ac:dyDescent="0.4">
      <c r="A11" s="103" t="s">
        <v>70</v>
      </c>
      <c r="B11" s="132">
        <v>24</v>
      </c>
      <c r="C11" s="133">
        <v>124</v>
      </c>
      <c r="D11" s="114">
        <v>125</v>
      </c>
    </row>
    <row r="12" spans="1:4" s="6" customFormat="1" ht="12.5" x14ac:dyDescent="0.4">
      <c r="A12" s="103" t="s">
        <v>71</v>
      </c>
      <c r="B12" s="132">
        <v>26</v>
      </c>
      <c r="C12" s="133">
        <v>663</v>
      </c>
      <c r="D12" s="114">
        <v>781</v>
      </c>
    </row>
    <row r="13" spans="1:4" s="6" customFormat="1" ht="12.5" x14ac:dyDescent="0.4">
      <c r="A13" s="103" t="s">
        <v>72</v>
      </c>
      <c r="B13" s="132">
        <v>29</v>
      </c>
      <c r="C13" s="133">
        <v>56</v>
      </c>
      <c r="D13" s="114">
        <v>22</v>
      </c>
    </row>
    <row r="14" spans="1:4" s="6" customFormat="1" ht="13" thickBot="1" x14ac:dyDescent="0.45">
      <c r="A14" s="30" t="s">
        <v>73</v>
      </c>
      <c r="B14" s="123">
        <v>7</v>
      </c>
      <c r="C14" s="124">
        <v>47</v>
      </c>
      <c r="D14" s="79">
        <v>32</v>
      </c>
    </row>
    <row r="15" spans="1:4" s="6" customFormat="1" ht="13" thickBot="1" x14ac:dyDescent="0.45">
      <c r="A15" s="30"/>
      <c r="B15" s="123"/>
      <c r="C15" s="125">
        <f>SUM(C4:C14)</f>
        <v>30034</v>
      </c>
      <c r="D15" s="83">
        <f>SUM(D4:D14)</f>
        <v>30433</v>
      </c>
    </row>
    <row r="16" spans="1:4" s="6" customFormat="1" ht="12.5" x14ac:dyDescent="0.4">
      <c r="A16" s="107" t="s">
        <v>74</v>
      </c>
      <c r="B16" s="132"/>
      <c r="C16" s="133"/>
      <c r="D16" s="114"/>
    </row>
    <row r="17" spans="1:4" s="6" customFormat="1" ht="12.5" x14ac:dyDescent="0.4">
      <c r="A17" s="103" t="s">
        <v>68</v>
      </c>
      <c r="B17" s="132">
        <v>16</v>
      </c>
      <c r="C17" s="134">
        <v>151</v>
      </c>
      <c r="D17" s="115">
        <v>206</v>
      </c>
    </row>
    <row r="18" spans="1:4" s="6" customFormat="1" ht="12.5" x14ac:dyDescent="0.4">
      <c r="A18" s="103" t="s">
        <v>75</v>
      </c>
      <c r="B18" s="132">
        <v>17</v>
      </c>
      <c r="C18" s="133">
        <v>2768</v>
      </c>
      <c r="D18" s="114">
        <v>2635</v>
      </c>
    </row>
    <row r="19" spans="1:4" s="6" customFormat="1" ht="12.5" x14ac:dyDescent="0.4">
      <c r="A19" s="103" t="s">
        <v>69</v>
      </c>
      <c r="B19" s="132">
        <v>18</v>
      </c>
      <c r="C19" s="133">
        <v>1210</v>
      </c>
      <c r="D19" s="114">
        <v>1349</v>
      </c>
    </row>
    <row r="20" spans="1:4" s="6" customFormat="1" ht="12.5" x14ac:dyDescent="0.4">
      <c r="A20" s="103" t="s">
        <v>71</v>
      </c>
      <c r="B20" s="132">
        <v>26</v>
      </c>
      <c r="C20" s="133">
        <v>172</v>
      </c>
      <c r="D20" s="114">
        <v>55</v>
      </c>
    </row>
    <row r="21" spans="1:4" s="6" customFormat="1" ht="12.5" x14ac:dyDescent="0.4">
      <c r="A21" s="103" t="s">
        <v>76</v>
      </c>
      <c r="B21" s="132"/>
      <c r="C21" s="133">
        <v>27</v>
      </c>
      <c r="D21" s="114">
        <v>110</v>
      </c>
    </row>
    <row r="22" spans="1:4" s="6" customFormat="1" ht="12.5" x14ac:dyDescent="0.4">
      <c r="A22" s="103" t="s">
        <v>77</v>
      </c>
      <c r="B22" s="132">
        <v>19</v>
      </c>
      <c r="C22" s="133">
        <v>2223</v>
      </c>
      <c r="D22" s="114">
        <v>2128</v>
      </c>
    </row>
    <row r="23" spans="1:4" s="6" customFormat="1" ht="13" thickBot="1" x14ac:dyDescent="0.45">
      <c r="A23" s="30" t="s">
        <v>78</v>
      </c>
      <c r="B23" s="30">
        <v>19</v>
      </c>
      <c r="C23" s="135">
        <v>2255</v>
      </c>
      <c r="D23" s="30">
        <v>2340</v>
      </c>
    </row>
    <row r="24" spans="1:4" s="6" customFormat="1" ht="13" thickBot="1" x14ac:dyDescent="0.45">
      <c r="A24" s="30"/>
      <c r="B24" s="123"/>
      <c r="C24" s="125">
        <f>SUM(C17:C23)</f>
        <v>8806</v>
      </c>
      <c r="D24" s="83">
        <f>SUM(D17:D23)</f>
        <v>8823</v>
      </c>
    </row>
    <row r="25" spans="1:4" s="6" customFormat="1" ht="13" thickBot="1" x14ac:dyDescent="0.45">
      <c r="A25" s="30" t="s">
        <v>79</v>
      </c>
      <c r="B25" s="123">
        <v>8</v>
      </c>
      <c r="C25" s="124">
        <v>50</v>
      </c>
      <c r="D25" s="79">
        <v>7783</v>
      </c>
    </row>
    <row r="26" spans="1:4" s="6" customFormat="1" ht="13" thickBot="1" x14ac:dyDescent="0.45">
      <c r="A26" s="30"/>
      <c r="B26" s="123"/>
      <c r="C26" s="125">
        <f>SUM(C24:C25)</f>
        <v>8856</v>
      </c>
      <c r="D26" s="83">
        <f>SUM(D24:D25)</f>
        <v>16606</v>
      </c>
    </row>
    <row r="27" spans="1:4" s="6" customFormat="1" ht="12.5" x14ac:dyDescent="0.4">
      <c r="A27" s="103"/>
      <c r="B27" s="132"/>
      <c r="C27" s="134"/>
      <c r="D27" s="115"/>
    </row>
    <row r="28" spans="1:4" s="6" customFormat="1" ht="12.5" x14ac:dyDescent="0.4">
      <c r="A28" s="107" t="s">
        <v>80</v>
      </c>
      <c r="B28" s="132"/>
      <c r="C28" s="134"/>
      <c r="D28" s="115"/>
    </row>
    <row r="29" spans="1:4" s="6" customFormat="1" ht="12.5" x14ac:dyDescent="0.4">
      <c r="A29" s="103" t="s">
        <v>81</v>
      </c>
      <c r="B29" s="132">
        <v>20</v>
      </c>
      <c r="C29" s="133">
        <v>-10364</v>
      </c>
      <c r="D29" s="114">
        <v>-10264</v>
      </c>
    </row>
    <row r="30" spans="1:4" s="6" customFormat="1" ht="12.5" x14ac:dyDescent="0.4">
      <c r="A30" s="103" t="s">
        <v>82</v>
      </c>
      <c r="B30" s="132">
        <v>22</v>
      </c>
      <c r="C30" s="133">
        <v>-1861</v>
      </c>
      <c r="D30" s="114">
        <v>-1536</v>
      </c>
    </row>
    <row r="31" spans="1:4" s="6" customFormat="1" ht="12.5" x14ac:dyDescent="0.4">
      <c r="A31" s="103" t="s">
        <v>83</v>
      </c>
      <c r="B31" s="132">
        <v>13</v>
      </c>
      <c r="C31" s="133">
        <v>-618</v>
      </c>
      <c r="D31" s="114">
        <v>-584</v>
      </c>
    </row>
    <row r="32" spans="1:4" s="6" customFormat="1" ht="12.5" x14ac:dyDescent="0.4">
      <c r="A32" s="103" t="s">
        <v>84</v>
      </c>
      <c r="B32" s="132">
        <v>23</v>
      </c>
      <c r="C32" s="133">
        <v>-300</v>
      </c>
      <c r="D32" s="114">
        <v>-306</v>
      </c>
    </row>
    <row r="33" spans="1:4" s="6" customFormat="1" ht="12.5" x14ac:dyDescent="0.4">
      <c r="A33" s="103" t="s">
        <v>85</v>
      </c>
      <c r="B33" s="132">
        <v>24</v>
      </c>
      <c r="C33" s="133">
        <v>-652</v>
      </c>
      <c r="D33" s="114">
        <v>-526</v>
      </c>
    </row>
    <row r="34" spans="1:4" s="6" customFormat="1" ht="12.5" x14ac:dyDescent="0.4">
      <c r="A34" s="103" t="s">
        <v>86</v>
      </c>
      <c r="B34" s="132">
        <v>25</v>
      </c>
      <c r="C34" s="133">
        <v>0</v>
      </c>
      <c r="D34" s="114">
        <v>-108</v>
      </c>
    </row>
    <row r="35" spans="1:4" s="6" customFormat="1" ht="12.5" x14ac:dyDescent="0.4">
      <c r="A35" s="103" t="s">
        <v>71</v>
      </c>
      <c r="B35" s="132">
        <v>26</v>
      </c>
      <c r="C35" s="133">
        <v>-12</v>
      </c>
      <c r="D35" s="114">
        <v>-25</v>
      </c>
    </row>
    <row r="36" spans="1:4" s="6" customFormat="1" ht="13" thickBot="1" x14ac:dyDescent="0.45">
      <c r="A36" s="30" t="s">
        <v>87</v>
      </c>
      <c r="B36" s="123"/>
      <c r="C36" s="125">
        <v>-13</v>
      </c>
      <c r="D36" s="83">
        <v>-1</v>
      </c>
    </row>
    <row r="37" spans="1:4" s="6" customFormat="1" ht="13" thickBot="1" x14ac:dyDescent="0.45">
      <c r="A37" s="30"/>
      <c r="B37" s="123"/>
      <c r="C37" s="125">
        <f>SUM(C29:C36)</f>
        <v>-13820</v>
      </c>
      <c r="D37" s="83">
        <f>SUM(D29:D36)</f>
        <v>-13350</v>
      </c>
    </row>
    <row r="38" spans="1:4" s="6" customFormat="1" ht="13" thickBot="1" x14ac:dyDescent="0.45">
      <c r="A38" s="127" t="s">
        <v>88</v>
      </c>
      <c r="B38" s="123">
        <v>8</v>
      </c>
      <c r="C38" s="124">
        <v>0</v>
      </c>
      <c r="D38" s="79">
        <v>-7122</v>
      </c>
    </row>
    <row r="39" spans="1:4" s="6" customFormat="1" ht="13" thickBot="1" x14ac:dyDescent="0.45">
      <c r="A39" s="127" t="s">
        <v>89</v>
      </c>
      <c r="B39" s="123"/>
      <c r="C39" s="125">
        <f>C26+C37+C38</f>
        <v>-4964</v>
      </c>
      <c r="D39" s="83">
        <f>D26+D37+D38</f>
        <v>-3866</v>
      </c>
    </row>
    <row r="40" spans="1:4" s="6" customFormat="1" ht="12.5" x14ac:dyDescent="0.4">
      <c r="A40" s="107" t="s">
        <v>90</v>
      </c>
      <c r="B40" s="132"/>
      <c r="C40" s="133"/>
      <c r="D40" s="114"/>
    </row>
    <row r="41" spans="1:4" s="6" customFormat="1" ht="12.5" x14ac:dyDescent="0.4">
      <c r="A41" s="103" t="s">
        <v>81</v>
      </c>
      <c r="B41" s="132">
        <v>20</v>
      </c>
      <c r="C41" s="133">
        <v>-40</v>
      </c>
      <c r="D41" s="114">
        <v>-39</v>
      </c>
    </row>
    <row r="42" spans="1:4" s="6" customFormat="1" ht="12.5" x14ac:dyDescent="0.4">
      <c r="A42" s="103" t="s">
        <v>82</v>
      </c>
      <c r="B42" s="132">
        <v>22</v>
      </c>
      <c r="C42" s="133">
        <v>-5089</v>
      </c>
      <c r="D42" s="114">
        <v>-5683</v>
      </c>
    </row>
    <row r="43" spans="1:4" s="6" customFormat="1" ht="12.5" x14ac:dyDescent="0.4">
      <c r="A43" s="103" t="s">
        <v>83</v>
      </c>
      <c r="B43" s="132">
        <v>13</v>
      </c>
      <c r="C43" s="133">
        <v>-7098</v>
      </c>
      <c r="D43" s="114">
        <v>-7038</v>
      </c>
    </row>
    <row r="44" spans="1:4" s="6" customFormat="1" ht="12.5" x14ac:dyDescent="0.4">
      <c r="A44" s="103" t="s">
        <v>84</v>
      </c>
      <c r="B44" s="132">
        <v>23</v>
      </c>
      <c r="C44" s="133">
        <v>-166</v>
      </c>
      <c r="D44" s="114">
        <v>-175</v>
      </c>
    </row>
    <row r="45" spans="1:4" s="6" customFormat="1" ht="12.5" x14ac:dyDescent="0.4">
      <c r="A45" s="103" t="s">
        <v>86</v>
      </c>
      <c r="B45" s="132">
        <v>25</v>
      </c>
      <c r="C45" s="133">
        <v>0</v>
      </c>
      <c r="D45" s="114">
        <v>-800</v>
      </c>
    </row>
    <row r="46" spans="1:4" s="6" customFormat="1" ht="12.5" x14ac:dyDescent="0.4">
      <c r="A46" s="103" t="s">
        <v>71</v>
      </c>
      <c r="B46" s="132">
        <v>26</v>
      </c>
      <c r="C46" s="133">
        <v>-205</v>
      </c>
      <c r="D46" s="114">
        <v>-241</v>
      </c>
    </row>
    <row r="47" spans="1:4" s="6" customFormat="1" ht="12.5" x14ac:dyDescent="0.4">
      <c r="A47" s="103" t="s">
        <v>91</v>
      </c>
      <c r="B47" s="132">
        <v>29</v>
      </c>
      <c r="C47" s="133">
        <v>-307</v>
      </c>
      <c r="D47" s="114">
        <v>-657</v>
      </c>
    </row>
    <row r="48" spans="1:4" s="6" customFormat="1" ht="13" thickBot="1" x14ac:dyDescent="0.45">
      <c r="A48" s="30" t="s">
        <v>92</v>
      </c>
      <c r="B48" s="123">
        <v>7</v>
      </c>
      <c r="C48" s="125">
        <v>-503</v>
      </c>
      <c r="D48" s="83">
        <v>-269</v>
      </c>
    </row>
    <row r="49" spans="1:4" s="6" customFormat="1" ht="13" thickBot="1" x14ac:dyDescent="0.45">
      <c r="A49" s="127"/>
      <c r="B49" s="123"/>
      <c r="C49" s="125">
        <f>SUM(C41:C48)</f>
        <v>-13408</v>
      </c>
      <c r="D49" s="83">
        <f>SUM(D41:D48)</f>
        <v>-14902</v>
      </c>
    </row>
    <row r="50" spans="1:4" s="6" customFormat="1" ht="13" thickBot="1" x14ac:dyDescent="0.45">
      <c r="A50" s="30" t="s">
        <v>93</v>
      </c>
      <c r="B50" s="123"/>
      <c r="C50" s="125">
        <f>C49+C39+C15</f>
        <v>11662</v>
      </c>
      <c r="D50" s="83">
        <f>D49+D39+D15</f>
        <v>11665</v>
      </c>
    </row>
    <row r="51" spans="1:4" s="6" customFormat="1" ht="12.5" x14ac:dyDescent="0.4">
      <c r="A51" s="107" t="s">
        <v>94</v>
      </c>
      <c r="B51" s="132"/>
      <c r="C51" s="133"/>
      <c r="D51" s="114"/>
    </row>
    <row r="52" spans="1:4" s="6" customFormat="1" ht="12.5" x14ac:dyDescent="0.4">
      <c r="A52" s="103" t="s">
        <v>95</v>
      </c>
      <c r="B52" s="132">
        <v>30</v>
      </c>
      <c r="C52" s="133">
        <v>426</v>
      </c>
      <c r="D52" s="114">
        <v>445</v>
      </c>
    </row>
    <row r="53" spans="1:4" s="6" customFormat="1" ht="12.5" x14ac:dyDescent="0.4">
      <c r="A53" s="103" t="s">
        <v>96</v>
      </c>
      <c r="B53" s="132"/>
      <c r="C53" s="133">
        <v>5165</v>
      </c>
      <c r="D53" s="114">
        <v>5165</v>
      </c>
    </row>
    <row r="54" spans="1:4" s="6" customFormat="1" ht="12.5" x14ac:dyDescent="0.4">
      <c r="A54" s="103" t="s">
        <v>97</v>
      </c>
      <c r="B54" s="132">
        <v>30</v>
      </c>
      <c r="C54" s="133">
        <v>3140</v>
      </c>
      <c r="D54" s="114">
        <v>3131</v>
      </c>
    </row>
    <row r="55" spans="1:4" s="6" customFormat="1" ht="13" thickBot="1" x14ac:dyDescent="0.45">
      <c r="A55" s="30" t="s">
        <v>98</v>
      </c>
      <c r="B55" s="123"/>
      <c r="C55" s="124">
        <v>2935</v>
      </c>
      <c r="D55" s="79">
        <v>2930</v>
      </c>
    </row>
    <row r="56" spans="1:4" s="6" customFormat="1" ht="12.5" x14ac:dyDescent="0.4">
      <c r="A56" s="103" t="s">
        <v>99</v>
      </c>
      <c r="B56" s="132"/>
      <c r="C56" s="134">
        <f>SUM(C52:C55)</f>
        <v>11666</v>
      </c>
      <c r="D56" s="115">
        <f>SUM(D52:D55)</f>
        <v>11671</v>
      </c>
    </row>
    <row r="57" spans="1:4" s="6" customFormat="1" ht="13" thickBot="1" x14ac:dyDescent="0.45">
      <c r="A57" s="30" t="s">
        <v>28</v>
      </c>
      <c r="B57" s="123"/>
      <c r="C57" s="124">
        <v>-4</v>
      </c>
      <c r="D57" s="79">
        <v>-6</v>
      </c>
    </row>
    <row r="58" spans="1:4" s="7" customFormat="1" ht="12.5" thickBot="1" x14ac:dyDescent="0.3">
      <c r="A58" s="127" t="s">
        <v>100</v>
      </c>
      <c r="B58" s="123"/>
      <c r="C58" s="125">
        <f>SUM(C56:C57)</f>
        <v>11662</v>
      </c>
      <c r="D58" s="83">
        <f>SUM(D56:D57)</f>
        <v>11665</v>
      </c>
    </row>
  </sheetData>
  <sheetProtection formatCells="0"/>
  <mergeCells count="1">
    <mergeCell ref="A2:A3"/>
  </mergeCells>
  <pageMargins left="0.7" right="0.7" top="0.75" bottom="0.75" header="0.3" footer="0.3"/>
  <pageSetup paperSize="9"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3B72-6536-4D29-A47A-22646595A88C}">
  <sheetPr>
    <tabColor rgb="FF002060"/>
    <pageSetUpPr fitToPage="1"/>
  </sheetPr>
  <dimension ref="A1:J66"/>
  <sheetViews>
    <sheetView topLeftCell="A46" workbookViewId="0">
      <selection activeCell="M34" sqref="M34"/>
    </sheetView>
  </sheetViews>
  <sheetFormatPr defaultColWidth="9.1796875" defaultRowHeight="15" x14ac:dyDescent="0.4"/>
  <cols>
    <col min="1" max="1" width="45.26953125" style="6" customWidth="1"/>
    <col min="2" max="2" width="19.453125" style="6" customWidth="1"/>
    <col min="3" max="3" width="7.81640625" style="6" customWidth="1"/>
    <col min="4" max="4" width="9.453125" style="6" customWidth="1"/>
    <col min="5" max="5" width="17.54296875" style="6" customWidth="1"/>
    <col min="6" max="6" width="11.54296875" style="6" customWidth="1"/>
    <col min="7" max="7" width="6.26953125" style="6" customWidth="1"/>
    <col min="8" max="8" width="10.1796875" style="6" customWidth="1"/>
    <col min="9" max="9" width="6.26953125" style="6" customWidth="1"/>
    <col min="10" max="10" width="25.453125" customWidth="1"/>
    <col min="11" max="16384" width="9.1796875" style="6"/>
  </cols>
  <sheetData>
    <row r="1" spans="1:10" ht="18.5" x14ac:dyDescent="0.45">
      <c r="A1" s="20" t="s">
        <v>101</v>
      </c>
      <c r="B1" s="139"/>
      <c r="C1" s="24"/>
      <c r="D1" s="24"/>
      <c r="E1" s="140"/>
      <c r="F1" s="24"/>
      <c r="G1" s="24"/>
      <c r="H1" s="141"/>
      <c r="I1" s="141"/>
    </row>
    <row r="2" spans="1:10" ht="40.5" customHeight="1" x14ac:dyDescent="0.4">
      <c r="A2" s="139"/>
      <c r="B2" s="139"/>
      <c r="C2" s="136" t="s">
        <v>102</v>
      </c>
      <c r="D2" s="136" t="s">
        <v>103</v>
      </c>
      <c r="E2" s="136" t="s">
        <v>104</v>
      </c>
      <c r="F2" s="136" t="s">
        <v>98</v>
      </c>
      <c r="G2" s="136" t="s">
        <v>105</v>
      </c>
      <c r="H2" s="136" t="s">
        <v>28</v>
      </c>
      <c r="I2" s="136" t="s">
        <v>100</v>
      </c>
    </row>
    <row r="3" spans="1:10" ht="15.5" thickBot="1" x14ac:dyDescent="0.45">
      <c r="A3" s="142"/>
      <c r="B3" s="142" t="s">
        <v>4</v>
      </c>
      <c r="C3" s="137" t="s">
        <v>5</v>
      </c>
      <c r="D3" s="137" t="s">
        <v>5</v>
      </c>
      <c r="E3" s="137" t="s">
        <v>5</v>
      </c>
      <c r="F3" s="137" t="s">
        <v>5</v>
      </c>
      <c r="G3" s="137" t="s">
        <v>5</v>
      </c>
      <c r="H3" s="137" t="s">
        <v>5</v>
      </c>
      <c r="I3" s="137" t="s">
        <v>5</v>
      </c>
    </row>
    <row r="4" spans="1:10" ht="14.25" customHeight="1" thickBot="1" x14ac:dyDescent="0.45">
      <c r="A4" s="144" t="str">
        <f>"At "&amp;[2]POV!$B$6</f>
        <v>At 24 February 2024</v>
      </c>
      <c r="B4" s="144"/>
      <c r="C4" s="138">
        <v>445</v>
      </c>
      <c r="D4" s="138">
        <v>5165</v>
      </c>
      <c r="E4" s="138">
        <v>3131</v>
      </c>
      <c r="F4" s="138">
        <v>2930</v>
      </c>
      <c r="G4" s="138">
        <v>11671</v>
      </c>
      <c r="H4" s="138">
        <v>-6</v>
      </c>
      <c r="I4" s="138">
        <v>11665</v>
      </c>
    </row>
    <row r="5" spans="1:10" ht="14.25" customHeight="1" x14ac:dyDescent="0.4">
      <c r="A5" s="101" t="str">
        <f>IF([2]POV!$B$1="HY","Profit/(loss) for the period","Profit/(loss) for the year")</f>
        <v>Profit/(loss) for the year</v>
      </c>
      <c r="B5" s="101"/>
      <c r="C5" s="134">
        <v>0</v>
      </c>
      <c r="D5" s="134">
        <v>0</v>
      </c>
      <c r="E5" s="134">
        <v>0</v>
      </c>
      <c r="F5" s="134">
        <v>1626</v>
      </c>
      <c r="G5" s="134">
        <v>1626</v>
      </c>
      <c r="H5" s="134">
        <v>4</v>
      </c>
      <c r="I5" s="134">
        <v>1630</v>
      </c>
    </row>
    <row r="6" spans="1:10" ht="14.25" customHeight="1" x14ac:dyDescent="0.4">
      <c r="A6" s="101" t="s">
        <v>106</v>
      </c>
      <c r="B6" s="101"/>
      <c r="C6" s="134"/>
      <c r="D6" s="134"/>
      <c r="E6" s="134"/>
      <c r="F6" s="134"/>
      <c r="G6" s="134"/>
      <c r="H6" s="134"/>
      <c r="I6" s="134"/>
    </row>
    <row r="7" spans="1:10" ht="21.75" customHeight="1" x14ac:dyDescent="0.4">
      <c r="A7" s="48" t="s">
        <v>49</v>
      </c>
      <c r="B7" s="45"/>
      <c r="C7" s="122">
        <v>0</v>
      </c>
      <c r="D7" s="122">
        <v>0</v>
      </c>
      <c r="E7" s="122">
        <v>-89</v>
      </c>
      <c r="F7" s="122">
        <v>0</v>
      </c>
      <c r="G7" s="122">
        <v>-89</v>
      </c>
      <c r="H7" s="122">
        <v>0</v>
      </c>
      <c r="I7" s="122">
        <v>-89</v>
      </c>
    </row>
    <row r="8" spans="1:10" ht="21.75" customHeight="1" x14ac:dyDescent="0.4">
      <c r="A8" s="48" t="s">
        <v>50</v>
      </c>
      <c r="B8" s="45"/>
      <c r="C8" s="122">
        <v>0</v>
      </c>
      <c r="D8" s="122">
        <v>0</v>
      </c>
      <c r="E8" s="122">
        <v>33</v>
      </c>
      <c r="F8" s="122">
        <v>0</v>
      </c>
      <c r="G8" s="122">
        <v>33</v>
      </c>
      <c r="H8" s="122">
        <v>0</v>
      </c>
      <c r="I8" s="122">
        <v>33</v>
      </c>
    </row>
    <row r="9" spans="1:10" ht="24" x14ac:dyDescent="0.4">
      <c r="A9" s="48" t="s">
        <v>43</v>
      </c>
      <c r="B9" s="48"/>
      <c r="C9" s="122">
        <v>0</v>
      </c>
      <c r="D9" s="122">
        <v>0</v>
      </c>
      <c r="E9" s="122">
        <v>0</v>
      </c>
      <c r="F9" s="122">
        <v>18</v>
      </c>
      <c r="G9" s="122">
        <v>18</v>
      </c>
      <c r="H9" s="122">
        <v>0</v>
      </c>
      <c r="I9" s="122">
        <v>18</v>
      </c>
    </row>
    <row r="10" spans="1:10" ht="26.25" customHeight="1" x14ac:dyDescent="0.4">
      <c r="A10" s="48" t="s">
        <v>44</v>
      </c>
      <c r="B10" s="48">
        <v>29</v>
      </c>
      <c r="C10" s="122">
        <v>0</v>
      </c>
      <c r="D10" s="122">
        <v>0</v>
      </c>
      <c r="E10" s="122">
        <v>0</v>
      </c>
      <c r="F10" s="122">
        <v>387</v>
      </c>
      <c r="G10" s="122">
        <v>387</v>
      </c>
      <c r="H10" s="122">
        <v>0</v>
      </c>
      <c r="I10" s="122">
        <v>387</v>
      </c>
    </row>
    <row r="11" spans="1:10" ht="14.25" customHeight="1" x14ac:dyDescent="0.4">
      <c r="A11" s="48" t="s">
        <v>107</v>
      </c>
      <c r="B11" s="48"/>
      <c r="C11" s="122">
        <v>0</v>
      </c>
      <c r="D11" s="122">
        <v>0</v>
      </c>
      <c r="E11" s="122">
        <v>40</v>
      </c>
      <c r="F11" s="122">
        <v>0</v>
      </c>
      <c r="G11" s="122">
        <v>40</v>
      </c>
      <c r="H11" s="122">
        <v>0</v>
      </c>
      <c r="I11" s="122">
        <v>40</v>
      </c>
    </row>
    <row r="12" spans="1:10" s="10" customFormat="1" ht="25.4" customHeight="1" x14ac:dyDescent="0.35">
      <c r="A12" s="48" t="s">
        <v>108</v>
      </c>
      <c r="B12" s="48"/>
      <c r="C12" s="122">
        <v>0</v>
      </c>
      <c r="D12" s="122">
        <v>0</v>
      </c>
      <c r="E12" s="122">
        <v>-69</v>
      </c>
      <c r="F12" s="122">
        <v>0</v>
      </c>
      <c r="G12" s="122">
        <v>-69</v>
      </c>
      <c r="H12" s="122">
        <v>-2</v>
      </c>
      <c r="I12" s="122">
        <v>-71</v>
      </c>
      <c r="J12" s="9"/>
    </row>
    <row r="13" spans="1:10" x14ac:dyDescent="0.4">
      <c r="A13" s="48" t="s">
        <v>55</v>
      </c>
      <c r="B13" s="48"/>
      <c r="C13" s="122">
        <v>0</v>
      </c>
      <c r="D13" s="122">
        <v>0</v>
      </c>
      <c r="E13" s="122">
        <v>1</v>
      </c>
      <c r="F13" s="122">
        <v>0</v>
      </c>
      <c r="G13" s="122">
        <v>1</v>
      </c>
      <c r="H13" s="122">
        <v>0</v>
      </c>
      <c r="I13" s="122">
        <v>1</v>
      </c>
    </row>
    <row r="14" spans="1:10" ht="23.9" customHeight="1" thickBot="1" x14ac:dyDescent="0.45">
      <c r="A14" s="48" t="s">
        <v>109</v>
      </c>
      <c r="B14" s="48">
        <v>7</v>
      </c>
      <c r="C14" s="122">
        <v>0</v>
      </c>
      <c r="D14" s="122">
        <v>0</v>
      </c>
      <c r="E14" s="122">
        <v>7</v>
      </c>
      <c r="F14" s="122">
        <v>-96</v>
      </c>
      <c r="G14" s="122">
        <v>-89</v>
      </c>
      <c r="H14" s="122">
        <v>0</v>
      </c>
      <c r="I14" s="122">
        <v>-89</v>
      </c>
    </row>
    <row r="15" spans="1:10" ht="14.25" customHeight="1" thickBot="1" x14ac:dyDescent="0.45">
      <c r="A15" s="144" t="s">
        <v>110</v>
      </c>
      <c r="B15" s="144"/>
      <c r="C15" s="138">
        <v>0</v>
      </c>
      <c r="D15" s="138">
        <v>0</v>
      </c>
      <c r="E15" s="138">
        <v>-77</v>
      </c>
      <c r="F15" s="138">
        <v>309</v>
      </c>
      <c r="G15" s="138">
        <v>232</v>
      </c>
      <c r="H15" s="138">
        <v>-2</v>
      </c>
      <c r="I15" s="138">
        <v>230</v>
      </c>
    </row>
    <row r="16" spans="1:10" ht="14.25" customHeight="1" thickBot="1" x14ac:dyDescent="0.45">
      <c r="A16" s="144" t="s">
        <v>111</v>
      </c>
      <c r="B16" s="144"/>
      <c r="C16" s="138">
        <v>0</v>
      </c>
      <c r="D16" s="138">
        <v>0</v>
      </c>
      <c r="E16" s="138">
        <v>-77</v>
      </c>
      <c r="F16" s="138">
        <v>1935</v>
      </c>
      <c r="G16" s="138">
        <v>1858</v>
      </c>
      <c r="H16" s="138">
        <v>2</v>
      </c>
      <c r="I16" s="138">
        <v>1860</v>
      </c>
    </row>
    <row r="17" spans="1:10" ht="27" customHeight="1" thickBot="1" x14ac:dyDescent="0.45">
      <c r="A17" s="144" t="s">
        <v>112</v>
      </c>
      <c r="B17" s="144"/>
      <c r="C17" s="138">
        <v>0</v>
      </c>
      <c r="D17" s="138">
        <v>0</v>
      </c>
      <c r="E17" s="138">
        <v>36</v>
      </c>
      <c r="F17" s="138">
        <v>-36</v>
      </c>
      <c r="G17" s="138">
        <v>0</v>
      </c>
      <c r="H17" s="138">
        <v>0</v>
      </c>
      <c r="I17" s="138">
        <v>0</v>
      </c>
    </row>
    <row r="18" spans="1:10" ht="14.25" customHeight="1" x14ac:dyDescent="0.4">
      <c r="A18" s="101" t="s">
        <v>113</v>
      </c>
      <c r="B18" s="101"/>
      <c r="C18" s="134"/>
      <c r="D18" s="134"/>
      <c r="E18" s="134"/>
      <c r="F18" s="134"/>
      <c r="G18" s="134"/>
      <c r="H18" s="134"/>
      <c r="I18" s="134"/>
    </row>
    <row r="19" spans="1:10" ht="14.25" customHeight="1" thickBot="1" x14ac:dyDescent="0.45">
      <c r="A19" s="145" t="s">
        <v>114</v>
      </c>
      <c r="B19" s="101"/>
      <c r="C19" s="133">
        <v>0</v>
      </c>
      <c r="D19" s="133">
        <v>0</v>
      </c>
      <c r="E19" s="133">
        <v>-4</v>
      </c>
      <c r="F19" s="133">
        <v>0</v>
      </c>
      <c r="G19" s="133">
        <v>-4</v>
      </c>
      <c r="H19" s="133">
        <v>0</v>
      </c>
      <c r="I19" s="133">
        <v>-4</v>
      </c>
    </row>
    <row r="20" spans="1:10" ht="14.25" customHeight="1" thickBot="1" x14ac:dyDescent="0.45">
      <c r="A20" s="144" t="s">
        <v>115</v>
      </c>
      <c r="B20" s="144"/>
      <c r="C20" s="138">
        <v>0</v>
      </c>
      <c r="D20" s="138">
        <v>0</v>
      </c>
      <c r="E20" s="138">
        <v>-4</v>
      </c>
      <c r="F20" s="138">
        <v>0</v>
      </c>
      <c r="G20" s="138">
        <v>-4</v>
      </c>
      <c r="H20" s="138">
        <v>0</v>
      </c>
      <c r="I20" s="138">
        <v>-4</v>
      </c>
    </row>
    <row r="21" spans="1:10" ht="14.25" customHeight="1" x14ac:dyDescent="0.4">
      <c r="A21" s="101" t="s">
        <v>116</v>
      </c>
      <c r="B21" s="145"/>
      <c r="C21" s="133"/>
      <c r="D21" s="133"/>
      <c r="E21" s="133"/>
      <c r="F21" s="133"/>
      <c r="G21" s="133"/>
      <c r="H21" s="133"/>
      <c r="I21" s="133"/>
    </row>
    <row r="22" spans="1:10" ht="14.25" customHeight="1" x14ac:dyDescent="0.4">
      <c r="A22" s="145" t="s">
        <v>117</v>
      </c>
      <c r="B22" s="145">
        <v>30</v>
      </c>
      <c r="C22" s="133">
        <v>0</v>
      </c>
      <c r="D22" s="133">
        <v>0</v>
      </c>
      <c r="E22" s="133">
        <v>-1016</v>
      </c>
      <c r="F22" s="133">
        <v>0</v>
      </c>
      <c r="G22" s="133">
        <v>-1016</v>
      </c>
      <c r="H22" s="133">
        <v>0</v>
      </c>
      <c r="I22" s="133">
        <v>-1016</v>
      </c>
    </row>
    <row r="23" spans="1:10" ht="14.25" customHeight="1" x14ac:dyDescent="0.4">
      <c r="A23" s="145" t="s">
        <v>118</v>
      </c>
      <c r="B23" s="145">
        <v>30</v>
      </c>
      <c r="C23" s="133">
        <v>-19</v>
      </c>
      <c r="D23" s="133">
        <v>0</v>
      </c>
      <c r="E23" s="133">
        <v>1035</v>
      </c>
      <c r="F23" s="133">
        <v>-1016</v>
      </c>
      <c r="G23" s="133">
        <v>0</v>
      </c>
      <c r="H23" s="133">
        <v>0</v>
      </c>
      <c r="I23" s="133">
        <v>0</v>
      </c>
    </row>
    <row r="24" spans="1:10" ht="14.25" customHeight="1" x14ac:dyDescent="0.4">
      <c r="A24" s="145" t="s">
        <v>119</v>
      </c>
      <c r="B24" s="145">
        <v>30</v>
      </c>
      <c r="C24" s="133">
        <v>0</v>
      </c>
      <c r="D24" s="133">
        <v>0</v>
      </c>
      <c r="E24" s="133">
        <v>-204</v>
      </c>
      <c r="F24" s="133">
        <v>0</v>
      </c>
      <c r="G24" s="133">
        <v>-204</v>
      </c>
      <c r="H24" s="133">
        <v>0</v>
      </c>
      <c r="I24" s="133">
        <v>-204</v>
      </c>
    </row>
    <row r="25" spans="1:10" ht="14.25" customHeight="1" x14ac:dyDescent="0.4">
      <c r="A25" s="145" t="s">
        <v>120</v>
      </c>
      <c r="B25" s="145">
        <v>28</v>
      </c>
      <c r="C25" s="133">
        <v>0</v>
      </c>
      <c r="D25" s="133">
        <v>0</v>
      </c>
      <c r="E25" s="133">
        <v>239</v>
      </c>
      <c r="F25" s="133">
        <v>-49</v>
      </c>
      <c r="G25" s="133">
        <v>190</v>
      </c>
      <c r="H25" s="133">
        <v>0</v>
      </c>
      <c r="I25" s="133">
        <v>190</v>
      </c>
    </row>
    <row r="26" spans="1:10" ht="14.25" customHeight="1" x14ac:dyDescent="0.4">
      <c r="A26" s="145" t="s">
        <v>121</v>
      </c>
      <c r="B26" s="145">
        <v>9</v>
      </c>
      <c r="C26" s="133">
        <v>0</v>
      </c>
      <c r="D26" s="133">
        <v>0</v>
      </c>
      <c r="E26" s="133">
        <v>0</v>
      </c>
      <c r="F26" s="133">
        <v>-865</v>
      </c>
      <c r="G26" s="133">
        <v>-865</v>
      </c>
      <c r="H26" s="133">
        <v>0</v>
      </c>
      <c r="I26" s="133">
        <v>-865</v>
      </c>
    </row>
    <row r="27" spans="1:10" ht="14.25" customHeight="1" thickBot="1" x14ac:dyDescent="0.45">
      <c r="A27" s="143" t="s">
        <v>122</v>
      </c>
      <c r="B27" s="143">
        <v>7</v>
      </c>
      <c r="C27" s="124">
        <v>0</v>
      </c>
      <c r="D27" s="124">
        <v>0</v>
      </c>
      <c r="E27" s="124">
        <v>0</v>
      </c>
      <c r="F27" s="124">
        <v>36</v>
      </c>
      <c r="G27" s="124">
        <v>36</v>
      </c>
      <c r="H27" s="124">
        <v>0</v>
      </c>
      <c r="I27" s="124">
        <v>36</v>
      </c>
    </row>
    <row r="28" spans="1:10" ht="14.25" customHeight="1" thickBot="1" x14ac:dyDescent="0.45">
      <c r="A28" s="146" t="s">
        <v>123</v>
      </c>
      <c r="B28" s="146"/>
      <c r="C28" s="125">
        <v>-19</v>
      </c>
      <c r="D28" s="125">
        <v>0</v>
      </c>
      <c r="E28" s="125">
        <v>54</v>
      </c>
      <c r="F28" s="125">
        <v>-1894</v>
      </c>
      <c r="G28" s="125">
        <v>-1859</v>
      </c>
      <c r="H28" s="125">
        <v>0</v>
      </c>
      <c r="I28" s="125">
        <v>-1859</v>
      </c>
    </row>
    <row r="29" spans="1:10" ht="14.25" customHeight="1" thickBot="1" x14ac:dyDescent="0.45">
      <c r="A29" s="146" t="str">
        <f>IF([2]POV!$B$1="HY","At "&amp;[2]POV!$B$8,"At "&amp;[2]POV!$B$5)</f>
        <v>At 22 February 2025</v>
      </c>
      <c r="B29" s="146"/>
      <c r="C29" s="125">
        <v>426</v>
      </c>
      <c r="D29" s="125">
        <v>5165</v>
      </c>
      <c r="E29" s="125">
        <v>3140</v>
      </c>
      <c r="F29" s="125">
        <v>2935</v>
      </c>
      <c r="G29" s="125">
        <v>11666</v>
      </c>
      <c r="H29" s="125">
        <v>-4</v>
      </c>
      <c r="I29" s="125">
        <v>11662</v>
      </c>
    </row>
    <row r="30" spans="1:10" s="19" customFormat="1" ht="14.25" customHeight="1" x14ac:dyDescent="0.4">
      <c r="A30" s="16"/>
      <c r="B30" s="16"/>
      <c r="C30" s="17"/>
      <c r="D30" s="17"/>
      <c r="E30" s="17"/>
      <c r="F30" s="17"/>
      <c r="G30" s="17"/>
      <c r="H30" s="17"/>
      <c r="I30" s="17"/>
      <c r="J30" s="18"/>
    </row>
    <row r="31" spans="1:10" s="19" customFormat="1" ht="14.25" customHeight="1" x14ac:dyDescent="0.4">
      <c r="A31" s="16"/>
      <c r="B31" s="16"/>
      <c r="C31" s="17"/>
      <c r="D31" s="17"/>
      <c r="E31" s="17"/>
      <c r="F31" s="17"/>
      <c r="G31" s="17"/>
      <c r="H31" s="17"/>
      <c r="I31" s="17"/>
      <c r="J31" s="18"/>
    </row>
    <row r="32" spans="1:10" s="19" customFormat="1" ht="14.25" customHeight="1" x14ac:dyDescent="0.4">
      <c r="A32" s="16"/>
      <c r="B32" s="16"/>
      <c r="C32" s="17"/>
      <c r="D32" s="17"/>
      <c r="E32" s="17"/>
      <c r="F32" s="17"/>
      <c r="G32" s="17"/>
      <c r="H32" s="17"/>
      <c r="I32" s="17"/>
      <c r="J32" s="18"/>
    </row>
    <row r="33" spans="1:10" s="19" customFormat="1" ht="14.25" customHeight="1" x14ac:dyDescent="0.4">
      <c r="A33" s="16"/>
      <c r="B33" s="16"/>
      <c r="C33" s="17"/>
      <c r="D33" s="17"/>
      <c r="E33" s="17"/>
      <c r="F33" s="17"/>
      <c r="G33" s="17"/>
      <c r="H33" s="17"/>
      <c r="I33" s="17"/>
      <c r="J33" s="18"/>
    </row>
    <row r="34" spans="1:10" ht="37" x14ac:dyDescent="0.4">
      <c r="A34" s="139"/>
      <c r="B34" s="139"/>
      <c r="C34" s="230" t="s">
        <v>102</v>
      </c>
      <c r="D34" s="230" t="s">
        <v>103</v>
      </c>
      <c r="E34" s="230" t="s">
        <v>104</v>
      </c>
      <c r="F34" s="230" t="s">
        <v>98</v>
      </c>
      <c r="G34" s="230" t="s">
        <v>105</v>
      </c>
      <c r="H34" s="230" t="s">
        <v>28</v>
      </c>
      <c r="I34" s="230" t="s">
        <v>100</v>
      </c>
    </row>
    <row r="35" spans="1:10" ht="15.5" thickBot="1" x14ac:dyDescent="0.45">
      <c r="A35" s="142"/>
      <c r="B35" s="142" t="s">
        <v>4</v>
      </c>
      <c r="C35" s="231" t="s">
        <v>5</v>
      </c>
      <c r="D35" s="231" t="s">
        <v>5</v>
      </c>
      <c r="E35" s="231" t="s">
        <v>5</v>
      </c>
      <c r="F35" s="231" t="s">
        <v>5</v>
      </c>
      <c r="G35" s="231" t="s">
        <v>5</v>
      </c>
      <c r="H35" s="231" t="s">
        <v>5</v>
      </c>
      <c r="I35" s="231" t="s">
        <v>5</v>
      </c>
    </row>
    <row r="36" spans="1:10" ht="15.5" thickBot="1" x14ac:dyDescent="0.45">
      <c r="A36" s="144" t="str">
        <f>"At "&amp;[2]POV!$B$7</f>
        <v>At 25 February 2023</v>
      </c>
      <c r="B36" s="144"/>
      <c r="C36" s="138">
        <v>463</v>
      </c>
      <c r="D36" s="138">
        <v>5165</v>
      </c>
      <c r="E36" s="138">
        <v>3139</v>
      </c>
      <c r="F36" s="138">
        <v>3469</v>
      </c>
      <c r="G36" s="138">
        <v>12236</v>
      </c>
      <c r="H36" s="138">
        <v>-11</v>
      </c>
      <c r="I36" s="138">
        <v>12225</v>
      </c>
    </row>
    <row r="37" spans="1:10" x14ac:dyDescent="0.4">
      <c r="A37" s="101" t="str">
        <f>IF([2]POV!$B$1="HY","Profit/(loss) for the period","Profit/(loss) for the year")</f>
        <v>Profit/(loss) for the year</v>
      </c>
      <c r="B37" s="101"/>
      <c r="C37" s="134">
        <v>0</v>
      </c>
      <c r="D37" s="134">
        <v>0</v>
      </c>
      <c r="E37" s="134">
        <v>0</v>
      </c>
      <c r="F37" s="134">
        <v>1188</v>
      </c>
      <c r="G37" s="134">
        <v>1188</v>
      </c>
      <c r="H37" s="134">
        <v>4</v>
      </c>
      <c r="I37" s="134">
        <v>1192</v>
      </c>
    </row>
    <row r="38" spans="1:10" x14ac:dyDescent="0.4">
      <c r="A38" s="101" t="s">
        <v>106</v>
      </c>
      <c r="B38" s="101"/>
      <c r="C38" s="134"/>
      <c r="D38" s="134"/>
      <c r="E38" s="134"/>
      <c r="F38" s="134"/>
      <c r="G38" s="134"/>
      <c r="H38" s="134"/>
      <c r="I38" s="134"/>
    </row>
    <row r="39" spans="1:10" ht="24" x14ac:dyDescent="0.4">
      <c r="A39" s="48" t="s">
        <v>49</v>
      </c>
      <c r="B39" s="45"/>
      <c r="C39" s="122">
        <v>0</v>
      </c>
      <c r="D39" s="122">
        <v>0</v>
      </c>
      <c r="E39" s="122">
        <v>-157</v>
      </c>
      <c r="F39" s="122">
        <v>0</v>
      </c>
      <c r="G39" s="122">
        <v>-157</v>
      </c>
      <c r="H39" s="122">
        <v>0</v>
      </c>
      <c r="I39" s="122">
        <v>-157</v>
      </c>
    </row>
    <row r="40" spans="1:10" x14ac:dyDescent="0.4">
      <c r="A40" s="48" t="s">
        <v>50</v>
      </c>
      <c r="B40" s="45"/>
      <c r="C40" s="122">
        <v>0</v>
      </c>
      <c r="D40" s="122">
        <v>0</v>
      </c>
      <c r="E40" s="122">
        <v>41</v>
      </c>
      <c r="F40" s="122">
        <v>0</v>
      </c>
      <c r="G40" s="122">
        <v>41</v>
      </c>
      <c r="H40" s="122">
        <v>0</v>
      </c>
      <c r="I40" s="122">
        <v>41</v>
      </c>
    </row>
    <row r="41" spans="1:10" ht="24" x14ac:dyDescent="0.4">
      <c r="A41" s="48" t="s">
        <v>43</v>
      </c>
      <c r="B41" s="48"/>
      <c r="C41" s="122">
        <v>0</v>
      </c>
      <c r="D41" s="122">
        <v>0</v>
      </c>
      <c r="E41" s="122">
        <v>0</v>
      </c>
      <c r="F41" s="122">
        <v>16</v>
      </c>
      <c r="G41" s="122">
        <v>16</v>
      </c>
      <c r="H41" s="122">
        <v>0</v>
      </c>
      <c r="I41" s="122">
        <v>16</v>
      </c>
    </row>
    <row r="42" spans="1:10" x14ac:dyDescent="0.4">
      <c r="A42" s="48" t="s">
        <v>44</v>
      </c>
      <c r="B42" s="48">
        <v>29</v>
      </c>
      <c r="C42" s="122">
        <v>0</v>
      </c>
      <c r="D42" s="122">
        <v>0</v>
      </c>
      <c r="E42" s="122">
        <v>0</v>
      </c>
      <c r="F42" s="122">
        <v>-251</v>
      </c>
      <c r="G42" s="122">
        <v>-251</v>
      </c>
      <c r="H42" s="122">
        <v>0</v>
      </c>
      <c r="I42" s="122">
        <v>-251</v>
      </c>
    </row>
    <row r="43" spans="1:10" x14ac:dyDescent="0.4">
      <c r="A43" s="48" t="s">
        <v>107</v>
      </c>
      <c r="B43" s="48"/>
      <c r="C43" s="122">
        <v>0</v>
      </c>
      <c r="D43" s="122">
        <v>0</v>
      </c>
      <c r="E43" s="122">
        <v>-14</v>
      </c>
      <c r="F43" s="122">
        <v>0</v>
      </c>
      <c r="G43" s="122">
        <v>-14</v>
      </c>
      <c r="H43" s="122">
        <v>1</v>
      </c>
      <c r="I43" s="122">
        <v>-13</v>
      </c>
    </row>
    <row r="44" spans="1:10" ht="24" x14ac:dyDescent="0.4">
      <c r="A44" s="48" t="s">
        <v>108</v>
      </c>
      <c r="B44" s="48"/>
      <c r="C44" s="122">
        <v>0</v>
      </c>
      <c r="D44" s="122">
        <v>0</v>
      </c>
      <c r="E44" s="122">
        <v>-56</v>
      </c>
      <c r="F44" s="122">
        <v>0</v>
      </c>
      <c r="G44" s="122">
        <v>-56</v>
      </c>
      <c r="H44" s="122">
        <v>0</v>
      </c>
      <c r="I44" s="122">
        <v>-56</v>
      </c>
    </row>
    <row r="45" spans="1:10" x14ac:dyDescent="0.4">
      <c r="A45" s="48" t="s">
        <v>54</v>
      </c>
      <c r="B45" s="48"/>
      <c r="C45" s="122">
        <v>0</v>
      </c>
      <c r="D45" s="122">
        <v>0</v>
      </c>
      <c r="E45" s="122">
        <v>-4</v>
      </c>
      <c r="F45" s="122">
        <v>0</v>
      </c>
      <c r="G45" s="122">
        <v>-4</v>
      </c>
      <c r="H45" s="122">
        <v>0</v>
      </c>
      <c r="I45" s="122">
        <v>-4</v>
      </c>
    </row>
    <row r="46" spans="1:10" x14ac:dyDescent="0.4">
      <c r="A46" s="145" t="s">
        <v>55</v>
      </c>
      <c r="B46" s="145"/>
      <c r="C46" s="133">
        <v>0</v>
      </c>
      <c r="D46" s="133">
        <v>0</v>
      </c>
      <c r="E46" s="133">
        <v>1</v>
      </c>
      <c r="F46" s="133">
        <v>0</v>
      </c>
      <c r="G46" s="133">
        <v>1</v>
      </c>
      <c r="H46" s="133">
        <v>0</v>
      </c>
      <c r="I46" s="133">
        <v>1</v>
      </c>
    </row>
    <row r="47" spans="1:10" ht="15.5" thickBot="1" x14ac:dyDescent="0.45">
      <c r="A47" s="143" t="s">
        <v>109</v>
      </c>
      <c r="B47" s="143">
        <v>7</v>
      </c>
      <c r="C47" s="124">
        <v>0</v>
      </c>
      <c r="D47" s="124">
        <v>0</v>
      </c>
      <c r="E47" s="124">
        <v>-4</v>
      </c>
      <c r="F47" s="124">
        <v>60</v>
      </c>
      <c r="G47" s="124">
        <v>56</v>
      </c>
      <c r="H47" s="124">
        <v>0</v>
      </c>
      <c r="I47" s="124">
        <v>56</v>
      </c>
    </row>
    <row r="48" spans="1:10" ht="15.5" thickBot="1" x14ac:dyDescent="0.45">
      <c r="A48" s="144" t="s">
        <v>110</v>
      </c>
      <c r="B48" s="147"/>
      <c r="C48" s="138">
        <v>0</v>
      </c>
      <c r="D48" s="138">
        <v>0</v>
      </c>
      <c r="E48" s="138">
        <v>-193</v>
      </c>
      <c r="F48" s="138">
        <v>-175</v>
      </c>
      <c r="G48" s="138">
        <v>-368</v>
      </c>
      <c r="H48" s="138">
        <v>1</v>
      </c>
      <c r="I48" s="138">
        <v>-367</v>
      </c>
    </row>
    <row r="49" spans="1:9" ht="15.5" thickBot="1" x14ac:dyDescent="0.45">
      <c r="A49" s="144" t="s">
        <v>111</v>
      </c>
      <c r="B49" s="147"/>
      <c r="C49" s="138">
        <v>0</v>
      </c>
      <c r="D49" s="138">
        <v>0</v>
      </c>
      <c r="E49" s="138">
        <v>-193</v>
      </c>
      <c r="F49" s="138">
        <v>1013</v>
      </c>
      <c r="G49" s="138">
        <v>820</v>
      </c>
      <c r="H49" s="138">
        <v>5</v>
      </c>
      <c r="I49" s="138">
        <v>825</v>
      </c>
    </row>
    <row r="50" spans="1:9" ht="26.5" customHeight="1" thickBot="1" x14ac:dyDescent="0.45">
      <c r="A50" s="144" t="s">
        <v>124</v>
      </c>
      <c r="B50" s="147"/>
      <c r="C50" s="138">
        <v>0</v>
      </c>
      <c r="D50" s="138">
        <v>0</v>
      </c>
      <c r="E50" s="138">
        <v>44</v>
      </c>
      <c r="F50" s="138">
        <v>-44</v>
      </c>
      <c r="G50" s="138">
        <v>0</v>
      </c>
      <c r="H50" s="138">
        <v>0</v>
      </c>
      <c r="I50" s="138">
        <v>0</v>
      </c>
    </row>
    <row r="51" spans="1:9" x14ac:dyDescent="0.4">
      <c r="A51" s="101" t="s">
        <v>113</v>
      </c>
      <c r="B51" s="145"/>
      <c r="C51" s="133"/>
      <c r="D51" s="133"/>
      <c r="E51" s="133"/>
      <c r="F51" s="133"/>
      <c r="G51" s="133"/>
      <c r="H51" s="133"/>
      <c r="I51" s="133"/>
    </row>
    <row r="52" spans="1:9" ht="15.5" thickBot="1" x14ac:dyDescent="0.45">
      <c r="A52" s="145" t="s">
        <v>114</v>
      </c>
      <c r="B52" s="145"/>
      <c r="C52" s="133">
        <v>0</v>
      </c>
      <c r="D52" s="133">
        <v>0</v>
      </c>
      <c r="E52" s="133">
        <v>79</v>
      </c>
      <c r="F52" s="133">
        <v>0</v>
      </c>
      <c r="G52" s="133">
        <v>79</v>
      </c>
      <c r="H52" s="133">
        <v>0</v>
      </c>
      <c r="I52" s="133">
        <v>79</v>
      </c>
    </row>
    <row r="53" spans="1:9" ht="15.5" thickBot="1" x14ac:dyDescent="0.45">
      <c r="A53" s="144" t="s">
        <v>115</v>
      </c>
      <c r="B53" s="147"/>
      <c r="C53" s="138">
        <v>0</v>
      </c>
      <c r="D53" s="138">
        <v>0</v>
      </c>
      <c r="E53" s="138">
        <v>79</v>
      </c>
      <c r="F53" s="138">
        <v>0</v>
      </c>
      <c r="G53" s="138">
        <v>79</v>
      </c>
      <c r="H53" s="138">
        <v>0</v>
      </c>
      <c r="I53" s="138">
        <v>79</v>
      </c>
    </row>
    <row r="54" spans="1:9" x14ac:dyDescent="0.4">
      <c r="A54" s="101" t="s">
        <v>116</v>
      </c>
      <c r="B54" s="145"/>
      <c r="C54" s="133"/>
      <c r="D54" s="133"/>
      <c r="E54" s="133"/>
      <c r="F54" s="133"/>
      <c r="G54" s="133"/>
      <c r="H54" s="133"/>
      <c r="I54" s="133"/>
    </row>
    <row r="55" spans="1:9" x14ac:dyDescent="0.4">
      <c r="A55" s="145" t="s">
        <v>125</v>
      </c>
      <c r="B55" s="145">
        <v>30</v>
      </c>
      <c r="C55" s="133">
        <v>0</v>
      </c>
      <c r="D55" s="133">
        <v>0</v>
      </c>
      <c r="E55" s="133">
        <v>-752</v>
      </c>
      <c r="F55" s="133">
        <v>0</v>
      </c>
      <c r="G55" s="133">
        <v>-752</v>
      </c>
      <c r="H55" s="133">
        <v>0</v>
      </c>
      <c r="I55" s="133">
        <v>-752</v>
      </c>
    </row>
    <row r="56" spans="1:9" x14ac:dyDescent="0.4">
      <c r="A56" s="145" t="s">
        <v>118</v>
      </c>
      <c r="B56" s="145">
        <v>30</v>
      </c>
      <c r="C56" s="133">
        <v>-18</v>
      </c>
      <c r="D56" s="133">
        <v>0</v>
      </c>
      <c r="E56" s="133">
        <v>770</v>
      </c>
      <c r="F56" s="133">
        <v>-752</v>
      </c>
      <c r="G56" s="133">
        <v>0</v>
      </c>
      <c r="H56" s="133">
        <v>0</v>
      </c>
      <c r="I56" s="133">
        <v>0</v>
      </c>
    </row>
    <row r="57" spans="1:9" x14ac:dyDescent="0.4">
      <c r="A57" s="145" t="s">
        <v>119</v>
      </c>
      <c r="B57" s="145">
        <v>30</v>
      </c>
      <c r="C57" s="133">
        <v>0</v>
      </c>
      <c r="D57" s="133">
        <v>0</v>
      </c>
      <c r="E57" s="133">
        <v>-140</v>
      </c>
      <c r="F57" s="133">
        <v>0</v>
      </c>
      <c r="G57" s="133">
        <v>-140</v>
      </c>
      <c r="H57" s="133">
        <v>0</v>
      </c>
      <c r="I57" s="133">
        <v>-140</v>
      </c>
    </row>
    <row r="58" spans="1:9" x14ac:dyDescent="0.4">
      <c r="A58" s="145" t="s">
        <v>120</v>
      </c>
      <c r="B58" s="145">
        <v>28</v>
      </c>
      <c r="C58" s="133">
        <v>0</v>
      </c>
      <c r="D58" s="133">
        <v>0</v>
      </c>
      <c r="E58" s="133">
        <v>184</v>
      </c>
      <c r="F58" s="133">
        <v>11</v>
      </c>
      <c r="G58" s="133">
        <v>195</v>
      </c>
      <c r="H58" s="133">
        <v>0</v>
      </c>
      <c r="I58" s="133">
        <v>195</v>
      </c>
    </row>
    <row r="59" spans="1:9" x14ac:dyDescent="0.4">
      <c r="A59" s="145" t="s">
        <v>121</v>
      </c>
      <c r="B59" s="145">
        <v>9</v>
      </c>
      <c r="C59" s="133">
        <v>0</v>
      </c>
      <c r="D59" s="133">
        <v>0</v>
      </c>
      <c r="E59" s="133">
        <v>0</v>
      </c>
      <c r="F59" s="133">
        <v>-777</v>
      </c>
      <c r="G59" s="133">
        <v>-777</v>
      </c>
      <c r="H59" s="133">
        <v>0</v>
      </c>
      <c r="I59" s="133">
        <v>-777</v>
      </c>
    </row>
    <row r="60" spans="1:9" ht="15.5" thickBot="1" x14ac:dyDescent="0.45">
      <c r="A60" s="143" t="s">
        <v>122</v>
      </c>
      <c r="B60" s="143">
        <v>7</v>
      </c>
      <c r="C60" s="124">
        <v>0</v>
      </c>
      <c r="D60" s="124">
        <v>0</v>
      </c>
      <c r="E60" s="124">
        <v>0</v>
      </c>
      <c r="F60" s="124">
        <v>10</v>
      </c>
      <c r="G60" s="124">
        <v>10</v>
      </c>
      <c r="H60" s="124">
        <v>0</v>
      </c>
      <c r="I60" s="124">
        <v>10</v>
      </c>
    </row>
    <row r="61" spans="1:9" ht="15.5" thickBot="1" x14ac:dyDescent="0.45">
      <c r="A61" s="146" t="s">
        <v>123</v>
      </c>
      <c r="B61" s="146"/>
      <c r="C61" s="125">
        <v>-18</v>
      </c>
      <c r="D61" s="125">
        <v>0</v>
      </c>
      <c r="E61" s="125">
        <v>62</v>
      </c>
      <c r="F61" s="125">
        <v>-1508</v>
      </c>
      <c r="G61" s="125">
        <v>-1464</v>
      </c>
      <c r="H61" s="125">
        <v>0</v>
      </c>
      <c r="I61" s="125">
        <v>-1464</v>
      </c>
    </row>
    <row r="62" spans="1:9" ht="15.5" thickBot="1" x14ac:dyDescent="0.45">
      <c r="A62" s="146" t="str">
        <f>IF([2]POV!$B$1="HY","At "&amp;[2]POV!$B$9,"At "&amp;[2]POV!$B$6)</f>
        <v>At 24 February 2024</v>
      </c>
      <c r="B62" s="146"/>
      <c r="C62" s="125">
        <v>445</v>
      </c>
      <c r="D62" s="125">
        <v>5165</v>
      </c>
      <c r="E62" s="125">
        <v>3131</v>
      </c>
      <c r="F62" s="125">
        <v>2930</v>
      </c>
      <c r="G62" s="125">
        <v>11671</v>
      </c>
      <c r="H62" s="125">
        <v>-6</v>
      </c>
      <c r="I62" s="125">
        <v>11665</v>
      </c>
    </row>
    <row r="64" spans="1:9" x14ac:dyDescent="0.4">
      <c r="E64" s="11"/>
    </row>
    <row r="65" spans="2:9" x14ac:dyDescent="0.4">
      <c r="B65"/>
      <c r="C65"/>
      <c r="D65"/>
      <c r="E65"/>
      <c r="F65"/>
      <c r="G65"/>
      <c r="H65"/>
      <c r="I65" s="11"/>
    </row>
    <row r="66" spans="2:9" x14ac:dyDescent="0.4">
      <c r="B66"/>
      <c r="C66"/>
      <c r="D66"/>
      <c r="E66"/>
      <c r="F66"/>
      <c r="G66"/>
      <c r="H66"/>
    </row>
  </sheetData>
  <sheetProtection formatCells="0"/>
  <conditionalFormatting sqref="E64 I65">
    <cfRule type="containsText" dxfId="1" priority="3" operator="containsText" text="Agrees">
      <formula>NOT(ISERROR(SEARCH("Agrees",E64)))</formula>
    </cfRule>
    <cfRule type="containsText" dxfId="0" priority="4" operator="containsText" text="Error">
      <formula>NOT(ISERROR(SEARCH("Error",E64)))</formula>
    </cfRule>
  </conditionalFormatting>
  <pageMargins left="0.7" right="0.7" top="0.75" bottom="0.75" header="0.3" footer="0.3"/>
  <pageSetup paperSize="9" scale="79"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8652A-B81C-4175-ACE1-82F6D0519F22}">
  <sheetPr>
    <tabColor rgb="FF002060"/>
    <pageSetUpPr fitToPage="1"/>
  </sheetPr>
  <dimension ref="A1:D74"/>
  <sheetViews>
    <sheetView topLeftCell="A68" workbookViewId="0">
      <selection activeCell="F26" sqref="F26"/>
    </sheetView>
  </sheetViews>
  <sheetFormatPr defaultRowHeight="14.5" x14ac:dyDescent="0.35"/>
  <cols>
    <col min="1" max="1" width="106.81640625" style="5" customWidth="1"/>
    <col min="2" max="2" width="10.453125" customWidth="1"/>
    <col min="3" max="4" width="13.453125" style="8" customWidth="1"/>
  </cols>
  <sheetData>
    <row r="1" spans="1:4" ht="18.5" x14ac:dyDescent="0.45">
      <c r="A1" s="20" t="s">
        <v>126</v>
      </c>
      <c r="B1" s="21"/>
      <c r="C1" s="21"/>
      <c r="D1" s="21"/>
    </row>
    <row r="2" spans="1:4" s="6" customFormat="1" ht="12.65" customHeight="1" x14ac:dyDescent="0.4">
      <c r="A2" s="225"/>
      <c r="B2" s="139"/>
      <c r="C2" s="24" t="str">
        <f>IF([2]POV!$B$1="HY","26 weeks ended","52 weeks ended")</f>
        <v>52 weeks ended</v>
      </c>
      <c r="D2" s="26" t="str">
        <f>IF([2]POV!$B$1="HY","26 weeks ended","52 weeks ended")</f>
        <v>52 weeks ended</v>
      </c>
    </row>
    <row r="3" spans="1:4" s="6" customFormat="1" ht="22.5" customHeight="1" x14ac:dyDescent="0.4">
      <c r="A3" s="225"/>
      <c r="B3" s="139"/>
      <c r="C3" s="66" t="str">
        <f>IF([2]POV!$B$1="HY",[2]POV!$B$8,[2]POV!$B$5)</f>
        <v>22 February 2025</v>
      </c>
      <c r="D3" s="67" t="str">
        <f>IF([2]POV!$B$1="HY",[2]POV!$B$9,[2]POV!$B$6)</f>
        <v>24 February 2024</v>
      </c>
    </row>
    <row r="4" spans="1:4" s="6" customFormat="1" ht="13" thickBot="1" x14ac:dyDescent="0.45">
      <c r="A4" s="226"/>
      <c r="B4" s="142" t="s">
        <v>4</v>
      </c>
      <c r="C4" s="68" t="s">
        <v>5</v>
      </c>
      <c r="D4" s="69" t="s">
        <v>5</v>
      </c>
    </row>
    <row r="5" spans="1:4" s="6" customFormat="1" ht="18" customHeight="1" x14ac:dyDescent="0.4">
      <c r="A5" s="33" t="s">
        <v>127</v>
      </c>
      <c r="B5" s="120"/>
      <c r="C5" s="24"/>
      <c r="D5" s="120"/>
    </row>
    <row r="6" spans="1:4" s="6" customFormat="1" ht="18" customHeight="1" x14ac:dyDescent="0.4">
      <c r="A6" s="33" t="s">
        <v>128</v>
      </c>
      <c r="B6" s="120"/>
      <c r="C6" s="126">
        <v>2711</v>
      </c>
      <c r="D6" s="91">
        <v>2821</v>
      </c>
    </row>
    <row r="7" spans="1:4" s="6" customFormat="1" ht="18" customHeight="1" x14ac:dyDescent="0.4">
      <c r="A7" s="33" t="s">
        <v>129</v>
      </c>
      <c r="B7" s="120">
        <v>8</v>
      </c>
      <c r="C7" s="126">
        <v>35</v>
      </c>
      <c r="D7" s="91">
        <v>-659</v>
      </c>
    </row>
    <row r="8" spans="1:4" s="6" customFormat="1" ht="18" customHeight="1" x14ac:dyDescent="0.4">
      <c r="A8" s="23" t="s">
        <v>130</v>
      </c>
      <c r="B8" s="120"/>
      <c r="C8" s="122">
        <v>1775</v>
      </c>
      <c r="D8" s="74">
        <v>1723</v>
      </c>
    </row>
    <row r="9" spans="1:4" s="6" customFormat="1" ht="24" customHeight="1" x14ac:dyDescent="0.4">
      <c r="A9" s="23" t="s">
        <v>131</v>
      </c>
      <c r="B9" s="120"/>
      <c r="C9" s="122">
        <v>1</v>
      </c>
      <c r="D9" s="74">
        <v>-53</v>
      </c>
    </row>
    <row r="10" spans="1:4" s="6" customFormat="1" ht="18" customHeight="1" x14ac:dyDescent="0.4">
      <c r="A10" s="23" t="s">
        <v>132</v>
      </c>
      <c r="B10" s="120"/>
      <c r="C10" s="122">
        <v>0</v>
      </c>
      <c r="D10" s="74">
        <v>-9</v>
      </c>
    </row>
    <row r="11" spans="1:4" s="6" customFormat="1" ht="18" customHeight="1" x14ac:dyDescent="0.4">
      <c r="A11" s="23" t="s">
        <v>133</v>
      </c>
      <c r="B11" s="120"/>
      <c r="C11" s="122">
        <v>0</v>
      </c>
      <c r="D11" s="74">
        <v>-12</v>
      </c>
    </row>
    <row r="12" spans="1:4" s="12" customFormat="1" ht="28.4" customHeight="1" x14ac:dyDescent="0.35">
      <c r="A12" s="23" t="s">
        <v>134</v>
      </c>
      <c r="B12" s="120">
        <v>15</v>
      </c>
      <c r="C12" s="122">
        <v>298</v>
      </c>
      <c r="D12" s="74">
        <v>-28</v>
      </c>
    </row>
    <row r="13" spans="1:4" s="12" customFormat="1" ht="21.65" customHeight="1" x14ac:dyDescent="0.35">
      <c r="A13" s="23" t="s">
        <v>135</v>
      </c>
      <c r="B13" s="120"/>
      <c r="C13" s="122">
        <v>10</v>
      </c>
      <c r="D13" s="74">
        <v>0</v>
      </c>
    </row>
    <row r="14" spans="1:4" s="6" customFormat="1" ht="18" customHeight="1" x14ac:dyDescent="0.4">
      <c r="A14" s="23" t="s">
        <v>136</v>
      </c>
      <c r="B14" s="120">
        <v>8</v>
      </c>
      <c r="C14" s="122">
        <v>64</v>
      </c>
      <c r="D14" s="74">
        <v>720</v>
      </c>
    </row>
    <row r="15" spans="1:4" s="6" customFormat="1" ht="18" customHeight="1" x14ac:dyDescent="0.4">
      <c r="A15" s="23" t="s">
        <v>137</v>
      </c>
      <c r="B15" s="120">
        <v>29</v>
      </c>
      <c r="C15" s="122">
        <v>-30</v>
      </c>
      <c r="D15" s="74">
        <v>-29</v>
      </c>
    </row>
    <row r="16" spans="1:4" s="6" customFormat="1" ht="18" customHeight="1" x14ac:dyDescent="0.4">
      <c r="A16" s="23" t="s">
        <v>120</v>
      </c>
      <c r="B16" s="120">
        <v>28</v>
      </c>
      <c r="C16" s="133">
        <v>37</v>
      </c>
      <c r="D16" s="114">
        <v>78</v>
      </c>
    </row>
    <row r="17" spans="1:4" s="6" customFormat="1" ht="18" customHeight="1" x14ac:dyDescent="0.4">
      <c r="A17" s="23" t="s">
        <v>138</v>
      </c>
      <c r="B17" s="120"/>
      <c r="C17" s="133">
        <v>9</v>
      </c>
      <c r="D17" s="114">
        <v>71</v>
      </c>
    </row>
    <row r="18" spans="1:4" s="6" customFormat="1" ht="18" customHeight="1" x14ac:dyDescent="0.4">
      <c r="A18" s="148" t="s">
        <v>139</v>
      </c>
      <c r="B18" s="120"/>
      <c r="C18" s="155">
        <v>-141</v>
      </c>
      <c r="D18" s="156">
        <v>-150</v>
      </c>
    </row>
    <row r="19" spans="1:4" s="6" customFormat="1" ht="18" customHeight="1" x14ac:dyDescent="0.4">
      <c r="A19" s="148" t="s">
        <v>140</v>
      </c>
      <c r="B19" s="120"/>
      <c r="C19" s="157">
        <v>-5</v>
      </c>
      <c r="D19" s="158">
        <f>-118-11</f>
        <v>-129</v>
      </c>
    </row>
    <row r="20" spans="1:4" s="6" customFormat="1" ht="18" customHeight="1" x14ac:dyDescent="0.4">
      <c r="A20" s="148" t="s">
        <v>141</v>
      </c>
      <c r="B20" s="120"/>
      <c r="C20" s="157">
        <v>158</v>
      </c>
      <c r="D20" s="158">
        <f>714-16</f>
        <v>698</v>
      </c>
    </row>
    <row r="21" spans="1:4" s="6" customFormat="1" ht="18" customHeight="1" x14ac:dyDescent="0.4">
      <c r="A21" s="148" t="s">
        <v>142</v>
      </c>
      <c r="B21" s="120"/>
      <c r="C21" s="157">
        <v>-10</v>
      </c>
      <c r="D21" s="158">
        <f>-5-72</f>
        <v>-77</v>
      </c>
    </row>
    <row r="22" spans="1:4" s="6" customFormat="1" ht="18" customHeight="1" x14ac:dyDescent="0.4">
      <c r="A22" s="23" t="s">
        <v>143</v>
      </c>
      <c r="B22" s="120">
        <v>25</v>
      </c>
      <c r="C22" s="157">
        <v>-908</v>
      </c>
      <c r="D22" s="158">
        <f>-72</f>
        <v>-72</v>
      </c>
    </row>
    <row r="23" spans="1:4" s="6" customFormat="1" ht="18" customHeight="1" x14ac:dyDescent="0.4">
      <c r="A23" s="148" t="s">
        <v>144</v>
      </c>
      <c r="B23" s="120"/>
      <c r="C23" s="159">
        <v>53</v>
      </c>
      <c r="D23" s="160">
        <v>-7</v>
      </c>
    </row>
    <row r="24" spans="1:4" s="6" customFormat="1" ht="18" customHeight="1" thickBot="1" x14ac:dyDescent="0.45">
      <c r="A24" s="149" t="s">
        <v>145</v>
      </c>
      <c r="B24" s="150"/>
      <c r="C24" s="151">
        <f>SUM(C18:C23)</f>
        <v>-853</v>
      </c>
      <c r="D24" s="88">
        <f>SUM(D18:D23)</f>
        <v>263</v>
      </c>
    </row>
    <row r="25" spans="1:4" s="6" customFormat="1" ht="18" customHeight="1" x14ac:dyDescent="0.4">
      <c r="A25" s="161" t="s">
        <v>146</v>
      </c>
      <c r="B25" s="120"/>
      <c r="C25" s="133">
        <f>SUM(C24,C5:C17)</f>
        <v>4057</v>
      </c>
      <c r="D25" s="114">
        <f>SUM(D24,D5:D17)</f>
        <v>4886</v>
      </c>
    </row>
    <row r="26" spans="1:4" s="6" customFormat="1" ht="18" customHeight="1" x14ac:dyDescent="0.4">
      <c r="A26" s="148" t="s">
        <v>147</v>
      </c>
      <c r="B26" s="120"/>
      <c r="C26" s="133">
        <v>-769</v>
      </c>
      <c r="D26" s="114">
        <v>-824</v>
      </c>
    </row>
    <row r="27" spans="1:4" s="6" customFormat="1" ht="18" customHeight="1" thickBot="1" x14ac:dyDescent="0.45">
      <c r="A27" s="149" t="s">
        <v>148</v>
      </c>
      <c r="B27" s="150"/>
      <c r="C27" s="151">
        <v>-366</v>
      </c>
      <c r="D27" s="88">
        <v>-223</v>
      </c>
    </row>
    <row r="28" spans="1:4" s="6" customFormat="1" ht="18" customHeight="1" thickBot="1" x14ac:dyDescent="0.45">
      <c r="A28" s="127" t="s">
        <v>149</v>
      </c>
      <c r="B28" s="123"/>
      <c r="C28" s="125">
        <f>SUM(C25:C27)</f>
        <v>2922</v>
      </c>
      <c r="D28" s="83">
        <f>SUM(D25:D27)</f>
        <v>3839</v>
      </c>
    </row>
    <row r="29" spans="1:4" s="6" customFormat="1" ht="18" customHeight="1" x14ac:dyDescent="0.4">
      <c r="A29" s="33" t="s">
        <v>150</v>
      </c>
      <c r="B29" s="120"/>
      <c r="C29" s="126"/>
      <c r="D29" s="91"/>
    </row>
    <row r="30" spans="1:4" s="6" customFormat="1" ht="31.5" customHeight="1" x14ac:dyDescent="0.4">
      <c r="A30" s="103" t="s">
        <v>151</v>
      </c>
      <c r="B30" s="132"/>
      <c r="C30" s="133">
        <v>137</v>
      </c>
      <c r="D30" s="114">
        <v>55</v>
      </c>
    </row>
    <row r="31" spans="1:4" s="6" customFormat="1" ht="18" customHeight="1" x14ac:dyDescent="0.4">
      <c r="A31" s="103" t="s">
        <v>152</v>
      </c>
      <c r="B31" s="132"/>
      <c r="C31" s="133">
        <v>-1247</v>
      </c>
      <c r="D31" s="114">
        <v>-1108</v>
      </c>
    </row>
    <row r="32" spans="1:4" s="6" customFormat="1" ht="18" customHeight="1" x14ac:dyDescent="0.4">
      <c r="A32" s="103" t="s">
        <v>153</v>
      </c>
      <c r="B32" s="132"/>
      <c r="C32" s="133">
        <v>-292</v>
      </c>
      <c r="D32" s="114">
        <v>-278</v>
      </c>
    </row>
    <row r="33" spans="1:4" s="6" customFormat="1" ht="18" customHeight="1" x14ac:dyDescent="0.4">
      <c r="A33" s="103" t="s">
        <v>154</v>
      </c>
      <c r="B33" s="132"/>
      <c r="C33" s="133">
        <v>0</v>
      </c>
      <c r="D33" s="114">
        <v>15</v>
      </c>
    </row>
    <row r="34" spans="1:4" s="6" customFormat="1" ht="18" customHeight="1" x14ac:dyDescent="0.4">
      <c r="A34" s="48" t="s">
        <v>155</v>
      </c>
      <c r="B34" s="48">
        <v>8</v>
      </c>
      <c r="C34" s="122">
        <v>157</v>
      </c>
      <c r="D34" s="74">
        <v>0</v>
      </c>
    </row>
    <row r="35" spans="1:4" s="6" customFormat="1" ht="18" customHeight="1" x14ac:dyDescent="0.4">
      <c r="A35" s="23" t="s">
        <v>156</v>
      </c>
      <c r="B35" s="120"/>
      <c r="C35" s="122">
        <v>-46</v>
      </c>
      <c r="D35" s="74">
        <v>-17</v>
      </c>
    </row>
    <row r="36" spans="1:4" s="13" customFormat="1" ht="18" customHeight="1" x14ac:dyDescent="0.35">
      <c r="A36" s="23" t="s">
        <v>157</v>
      </c>
      <c r="B36" s="120"/>
      <c r="C36" s="122">
        <v>0</v>
      </c>
      <c r="D36" s="74">
        <v>9</v>
      </c>
    </row>
    <row r="37" spans="1:4" s="6" customFormat="1" ht="18" customHeight="1" x14ac:dyDescent="0.4">
      <c r="A37" s="23" t="s">
        <v>158</v>
      </c>
      <c r="B37" s="120"/>
      <c r="C37" s="122">
        <v>-1</v>
      </c>
      <c r="D37" s="74">
        <v>-61</v>
      </c>
    </row>
    <row r="38" spans="1:4" s="6" customFormat="1" ht="18" customHeight="1" x14ac:dyDescent="0.4">
      <c r="A38" s="23" t="s">
        <v>67</v>
      </c>
      <c r="B38" s="120"/>
      <c r="C38" s="122">
        <v>-15</v>
      </c>
      <c r="D38" s="74">
        <v>-9</v>
      </c>
    </row>
    <row r="39" spans="1:4" s="6" customFormat="1" ht="18" customHeight="1" x14ac:dyDescent="0.4">
      <c r="A39" s="23" t="s">
        <v>159</v>
      </c>
      <c r="B39" s="120"/>
      <c r="C39" s="122">
        <v>2</v>
      </c>
      <c r="D39" s="74">
        <v>9</v>
      </c>
    </row>
    <row r="40" spans="1:4" s="6" customFormat="1" ht="18" customHeight="1" x14ac:dyDescent="0.4">
      <c r="A40" s="23" t="s">
        <v>160</v>
      </c>
      <c r="B40" s="120"/>
      <c r="C40" s="122">
        <v>1910</v>
      </c>
      <c r="D40" s="74">
        <v>1900</v>
      </c>
    </row>
    <row r="41" spans="1:4" s="6" customFormat="1" ht="18" customHeight="1" x14ac:dyDescent="0.4">
      <c r="A41" s="23" t="s">
        <v>161</v>
      </c>
      <c r="B41" s="120"/>
      <c r="C41" s="122">
        <v>-1771</v>
      </c>
      <c r="D41" s="74">
        <v>-2432</v>
      </c>
    </row>
    <row r="42" spans="1:4" s="6" customFormat="1" ht="18" customHeight="1" x14ac:dyDescent="0.4">
      <c r="A42" s="23" t="s">
        <v>162</v>
      </c>
      <c r="B42" s="120"/>
      <c r="C42" s="122">
        <v>-234</v>
      </c>
      <c r="D42" s="74">
        <v>25</v>
      </c>
    </row>
    <row r="43" spans="1:4" s="6" customFormat="1" ht="18" customHeight="1" x14ac:dyDescent="0.4">
      <c r="A43" s="23" t="s">
        <v>163</v>
      </c>
      <c r="B43" s="120"/>
      <c r="C43" s="122">
        <v>966</v>
      </c>
      <c r="D43" s="74">
        <v>352</v>
      </c>
    </row>
    <row r="44" spans="1:4" s="6" customFormat="1" ht="18" customHeight="1" x14ac:dyDescent="0.4">
      <c r="A44" s="23" t="s">
        <v>164</v>
      </c>
      <c r="B44" s="120"/>
      <c r="C44" s="122">
        <v>-290</v>
      </c>
      <c r="D44" s="74">
        <v>-390</v>
      </c>
    </row>
    <row r="45" spans="1:4" s="6" customFormat="1" ht="18" customHeight="1" x14ac:dyDescent="0.4">
      <c r="A45" s="23" t="s">
        <v>165</v>
      </c>
      <c r="B45" s="120"/>
      <c r="C45" s="122">
        <v>255</v>
      </c>
      <c r="D45" s="74">
        <v>249</v>
      </c>
    </row>
    <row r="46" spans="1:4" s="6" customFormat="1" ht="18" customHeight="1" x14ac:dyDescent="0.4">
      <c r="A46" s="23" t="s">
        <v>166</v>
      </c>
      <c r="B46" s="120"/>
      <c r="C46" s="122">
        <v>29</v>
      </c>
      <c r="D46" s="74">
        <v>5</v>
      </c>
    </row>
    <row r="47" spans="1:4" s="6" customFormat="1" ht="18" customHeight="1" thickBot="1" x14ac:dyDescent="0.45">
      <c r="A47" s="149" t="s">
        <v>167</v>
      </c>
      <c r="B47" s="150"/>
      <c r="C47" s="151">
        <v>-1</v>
      </c>
      <c r="D47" s="88">
        <v>-24</v>
      </c>
    </row>
    <row r="48" spans="1:4" s="6" customFormat="1" ht="18" customHeight="1" thickBot="1" x14ac:dyDescent="0.45">
      <c r="A48" s="127" t="s">
        <v>168</v>
      </c>
      <c r="B48" s="123"/>
      <c r="C48" s="125">
        <f>SUM(C30:C47)</f>
        <v>-441</v>
      </c>
      <c r="D48" s="83">
        <f>SUM(D30:D47)</f>
        <v>-1700</v>
      </c>
    </row>
    <row r="49" spans="1:4" s="6" customFormat="1" ht="18" customHeight="1" x14ac:dyDescent="0.4">
      <c r="A49" s="33" t="s">
        <v>169</v>
      </c>
      <c r="B49" s="120"/>
      <c r="C49" s="126"/>
      <c r="D49" s="91"/>
    </row>
    <row r="50" spans="1:4" s="6" customFormat="1" ht="18" customHeight="1" x14ac:dyDescent="0.4">
      <c r="A50" s="23" t="s">
        <v>117</v>
      </c>
      <c r="B50" s="120">
        <v>30</v>
      </c>
      <c r="C50" s="122">
        <v>-1016</v>
      </c>
      <c r="D50" s="74">
        <v>-752</v>
      </c>
    </row>
    <row r="51" spans="1:4" s="6" customFormat="1" ht="18" customHeight="1" x14ac:dyDescent="0.4">
      <c r="A51" s="23" t="s">
        <v>170</v>
      </c>
      <c r="B51" s="120">
        <v>28</v>
      </c>
      <c r="C51" s="122">
        <v>-54</v>
      </c>
      <c r="D51" s="74">
        <v>-93</v>
      </c>
    </row>
    <row r="52" spans="1:4" s="6" customFormat="1" ht="18" customHeight="1" x14ac:dyDescent="0.4">
      <c r="A52" s="23" t="s">
        <v>171</v>
      </c>
      <c r="B52" s="120"/>
      <c r="C52" s="122">
        <v>-602</v>
      </c>
      <c r="D52" s="74">
        <v>-627</v>
      </c>
    </row>
    <row r="53" spans="1:4" s="6" customFormat="1" ht="18" customHeight="1" x14ac:dyDescent="0.4">
      <c r="A53" s="23" t="s">
        <v>172</v>
      </c>
      <c r="B53" s="120"/>
      <c r="C53" s="122">
        <v>-92</v>
      </c>
      <c r="D53" s="74">
        <v>-62</v>
      </c>
    </row>
    <row r="54" spans="1:4" s="6" customFormat="1" ht="18" customHeight="1" x14ac:dyDescent="0.4">
      <c r="A54" s="23" t="s">
        <v>173</v>
      </c>
      <c r="B54" s="120"/>
      <c r="C54" s="122">
        <v>462</v>
      </c>
      <c r="D54" s="74">
        <v>1232</v>
      </c>
    </row>
    <row r="55" spans="1:4" s="6" customFormat="1" ht="18" customHeight="1" x14ac:dyDescent="0.4">
      <c r="A55" s="23" t="s">
        <v>174</v>
      </c>
      <c r="B55" s="120"/>
      <c r="C55" s="122">
        <v>-809</v>
      </c>
      <c r="D55" s="74">
        <v>-775</v>
      </c>
    </row>
    <row r="56" spans="1:4" s="6" customFormat="1" ht="18" customHeight="1" x14ac:dyDescent="0.4">
      <c r="A56" s="23" t="s">
        <v>166</v>
      </c>
      <c r="B56" s="120"/>
      <c r="C56" s="122">
        <v>485</v>
      </c>
      <c r="D56" s="74">
        <v>98</v>
      </c>
    </row>
    <row r="57" spans="1:4" s="6" customFormat="1" ht="18" customHeight="1" x14ac:dyDescent="0.4">
      <c r="A57" s="23" t="s">
        <v>167</v>
      </c>
      <c r="B57" s="120"/>
      <c r="C57" s="122">
        <v>-453</v>
      </c>
      <c r="D57" s="74">
        <v>-102</v>
      </c>
    </row>
    <row r="58" spans="1:4" s="6" customFormat="1" ht="18" customHeight="1" thickBot="1" x14ac:dyDescent="0.45">
      <c r="A58" s="149" t="s">
        <v>175</v>
      </c>
      <c r="B58" s="150">
        <v>9</v>
      </c>
      <c r="C58" s="151">
        <v>-864</v>
      </c>
      <c r="D58" s="88">
        <v>-778</v>
      </c>
    </row>
    <row r="59" spans="1:4" s="6" customFormat="1" ht="18" customHeight="1" thickBot="1" x14ac:dyDescent="0.45">
      <c r="A59" s="127" t="s">
        <v>176</v>
      </c>
      <c r="B59" s="123"/>
      <c r="C59" s="125">
        <f>SUM(C50:C58)</f>
        <v>-2943</v>
      </c>
      <c r="D59" s="83">
        <f>SUM(D50:D58)</f>
        <v>-1859</v>
      </c>
    </row>
    <row r="60" spans="1:4" s="6" customFormat="1" ht="18" customHeight="1" x14ac:dyDescent="0.4">
      <c r="A60" s="33" t="s">
        <v>177</v>
      </c>
      <c r="B60" s="120"/>
      <c r="C60" s="126">
        <f>C59+C48+C28</f>
        <v>-462</v>
      </c>
      <c r="D60" s="91">
        <f>D59+D48+D28</f>
        <v>280</v>
      </c>
    </row>
    <row r="61" spans="1:4" s="6" customFormat="1" ht="18" customHeight="1" x14ac:dyDescent="0.4">
      <c r="A61" s="23" t="s">
        <v>178</v>
      </c>
      <c r="B61" s="120"/>
      <c r="C61" s="122">
        <v>1874</v>
      </c>
      <c r="D61" s="74">
        <v>1565</v>
      </c>
    </row>
    <row r="62" spans="1:4" s="6" customFormat="1" ht="18" customHeight="1" thickBot="1" x14ac:dyDescent="0.45">
      <c r="A62" s="149" t="s">
        <v>179</v>
      </c>
      <c r="B62" s="150"/>
      <c r="C62" s="151">
        <v>-13</v>
      </c>
      <c r="D62" s="88">
        <v>29</v>
      </c>
    </row>
    <row r="63" spans="1:4" s="6" customFormat="1" ht="18" customHeight="1" x14ac:dyDescent="0.4">
      <c r="A63" s="33" t="s">
        <v>180</v>
      </c>
      <c r="B63" s="120"/>
      <c r="C63" s="126">
        <f>SUM(C60:C62)</f>
        <v>1399</v>
      </c>
      <c r="D63" s="91">
        <f>SUM(D60:D62)</f>
        <v>1874</v>
      </c>
    </row>
    <row r="64" spans="1:4" s="6" customFormat="1" ht="18" customHeight="1" thickBot="1" x14ac:dyDescent="0.45">
      <c r="A64" s="149" t="s">
        <v>181</v>
      </c>
      <c r="B64" s="150"/>
      <c r="C64" s="151">
        <v>0</v>
      </c>
      <c r="D64" s="88">
        <v>-346</v>
      </c>
    </row>
    <row r="65" spans="1:4" ht="18" customHeight="1" thickBot="1" x14ac:dyDescent="0.4">
      <c r="A65" s="152" t="s">
        <v>182</v>
      </c>
      <c r="B65" s="153">
        <v>19</v>
      </c>
      <c r="C65" s="154">
        <f>SUM(C63:C64)</f>
        <v>1399</v>
      </c>
      <c r="D65" s="89">
        <f>SUM(D63:D64)</f>
        <v>1528</v>
      </c>
    </row>
    <row r="66" spans="1:4" x14ac:dyDescent="0.35">
      <c r="A66" s="3"/>
      <c r="B66" s="3"/>
    </row>
    <row r="67" spans="1:4" x14ac:dyDescent="0.35">
      <c r="A67" s="3" t="s">
        <v>228</v>
      </c>
      <c r="B67" s="3"/>
    </row>
    <row r="68" spans="1:4" x14ac:dyDescent="0.35">
      <c r="A68" s="5" t="s">
        <v>229</v>
      </c>
    </row>
    <row r="69" spans="1:4" x14ac:dyDescent="0.35">
      <c r="A69" s="5" t="s">
        <v>230</v>
      </c>
    </row>
    <row r="70" spans="1:4" x14ac:dyDescent="0.35">
      <c r="A70" s="5" t="s">
        <v>231</v>
      </c>
    </row>
    <row r="71" spans="1:4" x14ac:dyDescent="0.35">
      <c r="A71" s="5" t="s">
        <v>232</v>
      </c>
    </row>
    <row r="72" spans="1:4" x14ac:dyDescent="0.35">
      <c r="A72" s="5" t="s">
        <v>233</v>
      </c>
    </row>
    <row r="73" spans="1:4" x14ac:dyDescent="0.35">
      <c r="A73" s="5" t="s">
        <v>234</v>
      </c>
    </row>
    <row r="74" spans="1:4" x14ac:dyDescent="0.35">
      <c r="A74" s="5" t="s">
        <v>235</v>
      </c>
    </row>
  </sheetData>
  <dataConsolidate/>
  <mergeCells count="1">
    <mergeCell ref="A2:A4"/>
  </mergeCells>
  <pageMargins left="0.7" right="0.7" top="0.75" bottom="0.75" header="0.3" footer="0.3"/>
  <pageSetup paperSize="9" scale="48"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0914-69DC-4758-BD28-1FDD09AC2C7D}">
  <sheetPr>
    <tabColor rgb="FF7030A0"/>
  </sheetPr>
  <dimension ref="A1:H74"/>
  <sheetViews>
    <sheetView tabSelected="1" zoomScale="130" zoomScaleNormal="130" workbookViewId="0">
      <selection activeCell="A3" sqref="A3:F6"/>
    </sheetView>
  </sheetViews>
  <sheetFormatPr defaultColWidth="8.7265625" defaultRowHeight="15.5" outlineLevelRow="1" x14ac:dyDescent="0.45"/>
  <cols>
    <col min="1" max="1" width="45.1796875" style="14" customWidth="1"/>
    <col min="2" max="4" width="8.453125" style="15" customWidth="1"/>
    <col min="5" max="5" width="13.453125" style="15" bestFit="1" customWidth="1"/>
    <col min="6" max="6" width="13.81640625" style="14" customWidth="1"/>
    <col min="7" max="16384" width="8.7265625" style="14"/>
  </cols>
  <sheetData>
    <row r="1" spans="1:6" ht="18.5" x14ac:dyDescent="0.45">
      <c r="A1" s="20" t="s">
        <v>183</v>
      </c>
      <c r="B1"/>
      <c r="C1"/>
      <c r="D1"/>
      <c r="E1"/>
      <c r="F1"/>
    </row>
    <row r="2" spans="1:6" x14ac:dyDescent="0.45">
      <c r="A2"/>
      <c r="B2"/>
      <c r="C2"/>
      <c r="D2"/>
      <c r="E2"/>
      <c r="F2"/>
    </row>
    <row r="3" spans="1:6" ht="15.5" customHeight="1" x14ac:dyDescent="0.45">
      <c r="A3" s="227" t="s">
        <v>236</v>
      </c>
      <c r="B3" s="227"/>
      <c r="C3" s="227"/>
      <c r="D3" s="227"/>
      <c r="E3" s="227"/>
      <c r="F3" s="227"/>
    </row>
    <row r="4" spans="1:6" x14ac:dyDescent="0.45">
      <c r="A4" s="227"/>
      <c r="B4" s="227"/>
      <c r="C4" s="227"/>
      <c r="D4" s="227"/>
      <c r="E4" s="227"/>
      <c r="F4" s="227"/>
    </row>
    <row r="5" spans="1:6" x14ac:dyDescent="0.45">
      <c r="A5" s="227"/>
      <c r="B5" s="227"/>
      <c r="C5" s="227"/>
      <c r="D5" s="227"/>
      <c r="E5" s="227"/>
      <c r="F5" s="227"/>
    </row>
    <row r="6" spans="1:6" x14ac:dyDescent="0.45">
      <c r="A6" s="227"/>
      <c r="B6" s="227"/>
      <c r="C6" s="227"/>
      <c r="D6" s="227"/>
      <c r="E6" s="227"/>
      <c r="F6" s="227"/>
    </row>
    <row r="9" spans="1:6" ht="16" outlineLevel="1" thickBot="1" x14ac:dyDescent="0.5">
      <c r="A9" s="162"/>
      <c r="B9" s="163">
        <v>2021</v>
      </c>
      <c r="C9" s="163">
        <v>2022</v>
      </c>
      <c r="D9" s="163">
        <v>2023</v>
      </c>
      <c r="E9" s="163">
        <v>2024</v>
      </c>
      <c r="F9" s="164">
        <v>2025</v>
      </c>
    </row>
    <row r="10" spans="1:6" outlineLevel="1" x14ac:dyDescent="0.45">
      <c r="A10" s="165" t="s">
        <v>184</v>
      </c>
      <c r="B10" s="166"/>
      <c r="C10" s="166"/>
      <c r="D10" s="166"/>
      <c r="E10" s="166"/>
      <c r="F10" s="167"/>
    </row>
    <row r="11" spans="1:6" ht="16.5" outlineLevel="1" x14ac:dyDescent="0.45">
      <c r="A11" s="168" t="s">
        <v>185</v>
      </c>
      <c r="B11" s="169"/>
      <c r="C11" s="169"/>
      <c r="D11" s="169"/>
      <c r="E11" s="169"/>
      <c r="F11" s="164"/>
    </row>
    <row r="12" spans="1:6" ht="16.5" outlineLevel="1" x14ac:dyDescent="0.45">
      <c r="A12" s="162" t="s">
        <v>186</v>
      </c>
      <c r="B12" s="205">
        <v>48848</v>
      </c>
      <c r="C12" s="205">
        <v>49984</v>
      </c>
      <c r="D12" s="205">
        <v>52369</v>
      </c>
      <c r="E12" s="170">
        <v>57155</v>
      </c>
      <c r="F12" s="171">
        <v>59450</v>
      </c>
    </row>
    <row r="13" spans="1:6" outlineLevel="1" x14ac:dyDescent="0.45">
      <c r="A13" s="162" t="s">
        <v>187</v>
      </c>
      <c r="B13" s="205">
        <v>3862</v>
      </c>
      <c r="C13" s="205">
        <v>3862</v>
      </c>
      <c r="D13" s="205">
        <v>4181</v>
      </c>
      <c r="E13" s="170">
        <v>4322</v>
      </c>
      <c r="F13" s="171">
        <v>4186</v>
      </c>
    </row>
    <row r="14" spans="1:6" ht="17" outlineLevel="1" thickBot="1" x14ac:dyDescent="0.5">
      <c r="A14" s="172" t="s">
        <v>188</v>
      </c>
      <c r="B14" s="203">
        <v>735</v>
      </c>
      <c r="C14" s="203">
        <v>922</v>
      </c>
      <c r="D14" s="203">
        <v>666</v>
      </c>
      <c r="E14" s="173">
        <v>0</v>
      </c>
      <c r="F14" s="174">
        <v>0</v>
      </c>
    </row>
    <row r="15" spans="1:6" ht="17" outlineLevel="1" thickBot="1" x14ac:dyDescent="0.5">
      <c r="A15" s="175" t="s">
        <v>189</v>
      </c>
      <c r="B15" s="176">
        <f>SUM(B12:B14)</f>
        <v>53445</v>
      </c>
      <c r="C15" s="177">
        <f t="shared" ref="C15:D15" si="0">SUM(C12:C14)</f>
        <v>54768</v>
      </c>
      <c r="D15" s="177">
        <f t="shared" si="0"/>
        <v>57216</v>
      </c>
      <c r="E15" s="177">
        <v>61477</v>
      </c>
      <c r="F15" s="178">
        <v>63636</v>
      </c>
    </row>
    <row r="16" spans="1:6" outlineLevel="1" x14ac:dyDescent="0.45">
      <c r="A16" s="168" t="s">
        <v>9</v>
      </c>
      <c r="B16" s="169"/>
      <c r="C16" s="169"/>
      <c r="D16" s="169"/>
      <c r="E16" s="169"/>
      <c r="F16" s="164"/>
    </row>
    <row r="17" spans="1:6" ht="16.5" outlineLevel="1" x14ac:dyDescent="0.45">
      <c r="A17" s="162" t="s">
        <v>186</v>
      </c>
      <c r="B17" s="205">
        <v>53170</v>
      </c>
      <c r="C17" s="205">
        <v>56404</v>
      </c>
      <c r="D17" s="205">
        <v>60246</v>
      </c>
      <c r="E17" s="170">
        <v>63691</v>
      </c>
      <c r="F17" s="171">
        <v>65583</v>
      </c>
    </row>
    <row r="18" spans="1:6" outlineLevel="1" x14ac:dyDescent="0.45">
      <c r="A18" s="162" t="s">
        <v>187</v>
      </c>
      <c r="B18" s="205">
        <v>3982</v>
      </c>
      <c r="C18" s="205">
        <v>4018</v>
      </c>
      <c r="D18" s="205">
        <v>4410</v>
      </c>
      <c r="E18" s="170">
        <v>4496</v>
      </c>
      <c r="F18" s="171">
        <v>4333</v>
      </c>
    </row>
    <row r="19" spans="1:6" ht="17" outlineLevel="1" thickBot="1" x14ac:dyDescent="0.5">
      <c r="A19" s="172" t="s">
        <v>188</v>
      </c>
      <c r="B19" s="203">
        <v>735</v>
      </c>
      <c r="C19" s="203">
        <v>922</v>
      </c>
      <c r="D19" s="203">
        <v>666</v>
      </c>
      <c r="E19" s="173">
        <v>0</v>
      </c>
      <c r="F19" s="174">
        <v>0</v>
      </c>
    </row>
    <row r="20" spans="1:6" ht="16" outlineLevel="1" thickBot="1" x14ac:dyDescent="0.5">
      <c r="A20" s="175" t="s">
        <v>190</v>
      </c>
      <c r="B20" s="177">
        <f>SUM(B17:B19)</f>
        <v>57887</v>
      </c>
      <c r="C20" s="177">
        <f t="shared" ref="C20:D20" si="1">SUM(C17:C19)</f>
        <v>61344</v>
      </c>
      <c r="D20" s="177">
        <f t="shared" si="1"/>
        <v>65322</v>
      </c>
      <c r="E20" s="177">
        <v>68187</v>
      </c>
      <c r="F20" s="178">
        <v>69916</v>
      </c>
    </row>
    <row r="21" spans="1:6" ht="16.5" outlineLevel="1" x14ac:dyDescent="0.45">
      <c r="A21" s="168" t="s">
        <v>191</v>
      </c>
      <c r="B21" s="169"/>
      <c r="C21" s="169"/>
      <c r="D21" s="169"/>
      <c r="E21" s="169"/>
      <c r="F21" s="164"/>
    </row>
    <row r="22" spans="1:6" ht="16.5" outlineLevel="1" x14ac:dyDescent="0.45">
      <c r="A22" s="162" t="s">
        <v>186</v>
      </c>
      <c r="B22" s="205">
        <v>1839</v>
      </c>
      <c r="C22" s="205">
        <v>2481</v>
      </c>
      <c r="D22" s="205">
        <v>2307</v>
      </c>
      <c r="E22" s="170">
        <v>2739</v>
      </c>
      <c r="F22" s="171">
        <v>3016</v>
      </c>
    </row>
    <row r="23" spans="1:6" outlineLevel="1" x14ac:dyDescent="0.45">
      <c r="A23" s="162" t="s">
        <v>187</v>
      </c>
      <c r="B23" s="205">
        <v>124</v>
      </c>
      <c r="C23" s="205">
        <v>168</v>
      </c>
      <c r="D23" s="205">
        <v>180</v>
      </c>
      <c r="E23" s="169">
        <v>90</v>
      </c>
      <c r="F23" s="164">
        <v>112</v>
      </c>
    </row>
    <row r="24" spans="1:6" ht="17" outlineLevel="1" thickBot="1" x14ac:dyDescent="0.5">
      <c r="A24" s="172" t="s">
        <v>188</v>
      </c>
      <c r="B24" s="212">
        <v>-175</v>
      </c>
      <c r="C24" s="205">
        <v>176</v>
      </c>
      <c r="D24" s="205">
        <v>22</v>
      </c>
      <c r="E24" s="173">
        <v>0</v>
      </c>
      <c r="F24" s="174">
        <v>0</v>
      </c>
    </row>
    <row r="25" spans="1:6" ht="17" outlineLevel="1" thickBot="1" x14ac:dyDescent="0.5">
      <c r="A25" s="175" t="s">
        <v>192</v>
      </c>
      <c r="B25" s="179">
        <f>SUM(B22:B24)</f>
        <v>1788</v>
      </c>
      <c r="C25" s="179">
        <f t="shared" ref="C25:D25" si="2">SUM(C22:C24)</f>
        <v>2825</v>
      </c>
      <c r="D25" s="179">
        <f t="shared" si="2"/>
        <v>2509</v>
      </c>
      <c r="E25" s="177">
        <v>2829</v>
      </c>
      <c r="F25" s="178">
        <v>3128</v>
      </c>
    </row>
    <row r="26" spans="1:6" ht="17" outlineLevel="1" thickBot="1" x14ac:dyDescent="0.5">
      <c r="A26" s="175" t="s">
        <v>193</v>
      </c>
      <c r="B26" s="217">
        <v>3.1E-2</v>
      </c>
      <c r="C26" s="180">
        <v>4.5999999999999999E-2</v>
      </c>
      <c r="D26" s="180">
        <v>3.7999999999999999E-2</v>
      </c>
      <c r="E26" s="180">
        <v>4.1488846847639579E-2</v>
      </c>
      <c r="F26" s="181">
        <v>4.4739401567595399E-2</v>
      </c>
    </row>
    <row r="27" spans="1:6" outlineLevel="1" x14ac:dyDescent="0.45">
      <c r="A27" s="168" t="s">
        <v>16</v>
      </c>
      <c r="B27" s="169"/>
      <c r="C27" s="169"/>
      <c r="D27" s="169"/>
      <c r="E27" s="169"/>
      <c r="F27" s="164"/>
    </row>
    <row r="28" spans="1:6" ht="16.5" outlineLevel="1" x14ac:dyDescent="0.45">
      <c r="A28" s="162" t="s">
        <v>186</v>
      </c>
      <c r="B28" s="205">
        <v>1890</v>
      </c>
      <c r="C28" s="205">
        <v>2191</v>
      </c>
      <c r="D28" s="205">
        <v>1249</v>
      </c>
      <c r="E28" s="170">
        <v>2755</v>
      </c>
      <c r="F28" s="171">
        <v>2729</v>
      </c>
    </row>
    <row r="29" spans="1:6" outlineLevel="1" x14ac:dyDescent="0.45">
      <c r="A29" s="162" t="s">
        <v>187</v>
      </c>
      <c r="B29" s="205">
        <v>127</v>
      </c>
      <c r="C29" s="205">
        <v>193</v>
      </c>
      <c r="D29" s="205">
        <v>144</v>
      </c>
      <c r="E29" s="169">
        <v>66</v>
      </c>
      <c r="F29" s="164">
        <v>-18</v>
      </c>
    </row>
    <row r="30" spans="1:6" ht="17" outlineLevel="1" thickBot="1" x14ac:dyDescent="0.5">
      <c r="A30" s="172" t="s">
        <v>188</v>
      </c>
      <c r="B30" s="208">
        <v>-470</v>
      </c>
      <c r="C30" s="169">
        <v>176</v>
      </c>
      <c r="D30" s="169">
        <v>17</v>
      </c>
      <c r="E30" s="173">
        <v>0</v>
      </c>
      <c r="F30" s="174">
        <v>0</v>
      </c>
    </row>
    <row r="31" spans="1:6" outlineLevel="1" x14ac:dyDescent="0.45">
      <c r="A31" s="168" t="s">
        <v>194</v>
      </c>
      <c r="B31" s="211">
        <f>SUM(B28:B30)</f>
        <v>1547</v>
      </c>
      <c r="C31" s="211">
        <f t="shared" ref="C31:D31" si="3">SUM(C28:C30)</f>
        <v>2560</v>
      </c>
      <c r="D31" s="183">
        <f t="shared" si="3"/>
        <v>1410</v>
      </c>
      <c r="E31" s="184">
        <v>2821</v>
      </c>
      <c r="F31" s="185">
        <v>2711</v>
      </c>
    </row>
    <row r="32" spans="1:6" outlineLevel="1" x14ac:dyDescent="0.45">
      <c r="A32" s="162" t="s">
        <v>195</v>
      </c>
      <c r="B32" s="169">
        <v>26</v>
      </c>
      <c r="C32" s="169">
        <v>15</v>
      </c>
      <c r="D32" s="169">
        <v>8</v>
      </c>
      <c r="E32" s="169">
        <v>6</v>
      </c>
      <c r="F32" s="164">
        <v>-4</v>
      </c>
    </row>
    <row r="33" spans="1:8" ht="16" outlineLevel="1" thickBot="1" x14ac:dyDescent="0.5">
      <c r="A33" s="172" t="s">
        <v>196</v>
      </c>
      <c r="B33" s="208">
        <v>-937</v>
      </c>
      <c r="C33" s="208">
        <v>-542</v>
      </c>
      <c r="D33" s="213">
        <v>-536</v>
      </c>
      <c r="E33" s="213">
        <v>-538</v>
      </c>
      <c r="F33" s="214">
        <v>-492</v>
      </c>
    </row>
    <row r="34" spans="1:8" outlineLevel="1" x14ac:dyDescent="0.45">
      <c r="A34" s="168" t="s">
        <v>197</v>
      </c>
      <c r="B34" s="182">
        <f>SUM(B31:B33)</f>
        <v>636</v>
      </c>
      <c r="C34" s="182">
        <f t="shared" ref="C34:D34" si="4">SUM(C31:C33)</f>
        <v>2033</v>
      </c>
      <c r="D34" s="184">
        <f t="shared" si="4"/>
        <v>882</v>
      </c>
      <c r="E34" s="186">
        <v>2289</v>
      </c>
      <c r="F34" s="185">
        <v>2215</v>
      </c>
    </row>
    <row r="35" spans="1:8" ht="16" outlineLevel="1" thickBot="1" x14ac:dyDescent="0.5">
      <c r="A35" s="172" t="s">
        <v>21</v>
      </c>
      <c r="B35" s="208">
        <v>-104</v>
      </c>
      <c r="C35" s="208">
        <v>-510</v>
      </c>
      <c r="D35" s="209">
        <v>-224</v>
      </c>
      <c r="E35" s="209">
        <v>-525</v>
      </c>
      <c r="F35" s="210">
        <v>-611</v>
      </c>
      <c r="G35" s="208"/>
      <c r="H35" s="208"/>
    </row>
    <row r="36" spans="1:8" ht="21.65" customHeight="1" outlineLevel="1" x14ac:dyDescent="0.45">
      <c r="A36" s="168" t="s">
        <v>22</v>
      </c>
      <c r="B36" s="182">
        <f>SUM(B34:B35)</f>
        <v>532</v>
      </c>
      <c r="C36" s="211">
        <f t="shared" ref="C36:D36" si="5">SUM(C34:C35)</f>
        <v>1523</v>
      </c>
      <c r="D36" s="184">
        <f t="shared" si="5"/>
        <v>658</v>
      </c>
      <c r="E36" s="186">
        <v>1764</v>
      </c>
      <c r="F36" s="185">
        <v>1604</v>
      </c>
    </row>
    <row r="37" spans="1:8" ht="16.5" outlineLevel="1" x14ac:dyDescent="0.45">
      <c r="A37" s="162" t="s">
        <v>198</v>
      </c>
      <c r="B37" s="205">
        <v>5426</v>
      </c>
      <c r="C37" s="212">
        <v>-40</v>
      </c>
      <c r="D37" s="205">
        <v>78</v>
      </c>
      <c r="E37" s="212">
        <v>-572</v>
      </c>
      <c r="F37" s="206">
        <v>26</v>
      </c>
    </row>
    <row r="38" spans="1:8" outlineLevel="1" x14ac:dyDescent="0.45">
      <c r="A38" s="162" t="s">
        <v>25</v>
      </c>
      <c r="B38" s="205">
        <f>SUM(B36:B37)</f>
        <v>5958</v>
      </c>
      <c r="C38" s="205">
        <f t="shared" ref="C38:D38" si="6">SUM(C36:C37)</f>
        <v>1483</v>
      </c>
      <c r="D38" s="205">
        <f t="shared" si="6"/>
        <v>736</v>
      </c>
      <c r="E38" s="205">
        <v>1192</v>
      </c>
      <c r="F38" s="206">
        <v>1630</v>
      </c>
    </row>
    <row r="39" spans="1:8" outlineLevel="1" x14ac:dyDescent="0.45">
      <c r="A39" s="162" t="s">
        <v>26</v>
      </c>
      <c r="B39" s="205"/>
      <c r="C39" s="205"/>
      <c r="D39" s="205"/>
      <c r="E39" s="205"/>
      <c r="F39" s="206"/>
    </row>
    <row r="40" spans="1:8" outlineLevel="1" x14ac:dyDescent="0.45">
      <c r="A40" s="162" t="s">
        <v>27</v>
      </c>
      <c r="B40" s="205">
        <v>5954</v>
      </c>
      <c r="C40" s="205">
        <v>1481</v>
      </c>
      <c r="D40" s="205">
        <v>737</v>
      </c>
      <c r="E40" s="205">
        <v>1188</v>
      </c>
      <c r="F40" s="206">
        <v>1626</v>
      </c>
    </row>
    <row r="41" spans="1:8" ht="16" outlineLevel="1" thickBot="1" x14ac:dyDescent="0.5">
      <c r="A41" s="172" t="s">
        <v>28</v>
      </c>
      <c r="B41" s="203">
        <v>4</v>
      </c>
      <c r="C41" s="203">
        <v>2</v>
      </c>
      <c r="D41" s="215">
        <v>-1</v>
      </c>
      <c r="E41" s="207">
        <v>4</v>
      </c>
      <c r="F41" s="204">
        <v>4</v>
      </c>
    </row>
    <row r="42" spans="1:8" ht="17" outlineLevel="1" thickBot="1" x14ac:dyDescent="0.5">
      <c r="A42" s="175" t="s">
        <v>199</v>
      </c>
      <c r="B42" s="176">
        <v>1134</v>
      </c>
      <c r="C42" s="177">
        <v>2197</v>
      </c>
      <c r="D42" s="177">
        <v>1954</v>
      </c>
      <c r="E42" s="177">
        <v>2277</v>
      </c>
      <c r="F42" s="178">
        <v>2588</v>
      </c>
    </row>
    <row r="43" spans="1:8" outlineLevel="1" x14ac:dyDescent="0.45">
      <c r="A43" s="168" t="s">
        <v>200</v>
      </c>
      <c r="B43" s="169"/>
      <c r="C43" s="169"/>
      <c r="D43" s="169"/>
      <c r="E43" s="169"/>
      <c r="F43" s="164"/>
    </row>
    <row r="44" spans="1:8" outlineLevel="1" x14ac:dyDescent="0.45">
      <c r="A44" s="162" t="s">
        <v>201</v>
      </c>
      <c r="B44" s="169" t="s">
        <v>202</v>
      </c>
      <c r="C44" s="169" t="s">
        <v>203</v>
      </c>
      <c r="D44" s="169" t="s">
        <v>204</v>
      </c>
      <c r="E44" s="169" t="s">
        <v>40</v>
      </c>
      <c r="F44" s="164" t="s">
        <v>39</v>
      </c>
    </row>
    <row r="45" spans="1:8" ht="16.5" outlineLevel="1" x14ac:dyDescent="0.45">
      <c r="A45" s="162" t="s">
        <v>205</v>
      </c>
      <c r="B45" s="169" t="s">
        <v>206</v>
      </c>
      <c r="C45" s="169" t="s">
        <v>207</v>
      </c>
      <c r="D45" s="169" t="s">
        <v>208</v>
      </c>
      <c r="E45" s="169" t="s">
        <v>37</v>
      </c>
      <c r="F45" s="164" t="s">
        <v>227</v>
      </c>
    </row>
    <row r="46" spans="1:8" ht="16.5" outlineLevel="1" x14ac:dyDescent="0.45">
      <c r="A46" s="162" t="s">
        <v>209</v>
      </c>
      <c r="B46" s="169" t="s">
        <v>210</v>
      </c>
      <c r="C46" s="169" t="s">
        <v>211</v>
      </c>
      <c r="D46" s="169" t="s">
        <v>211</v>
      </c>
      <c r="E46" s="169" t="s">
        <v>212</v>
      </c>
      <c r="F46" s="164" t="s">
        <v>213</v>
      </c>
    </row>
    <row r="47" spans="1:8" ht="32.15" customHeight="1" outlineLevel="1" x14ac:dyDescent="0.45">
      <c r="A47" s="162" t="s">
        <v>214</v>
      </c>
      <c r="B47" s="205">
        <v>321</v>
      </c>
      <c r="C47" s="205">
        <v>3614</v>
      </c>
      <c r="D47" s="205">
        <v>3752</v>
      </c>
      <c r="E47" s="205">
        <v>3712</v>
      </c>
      <c r="F47" s="206">
        <v>3482</v>
      </c>
    </row>
    <row r="48" spans="1:8" ht="16.5" outlineLevel="1" x14ac:dyDescent="0.45">
      <c r="A48" s="162" t="s">
        <v>215</v>
      </c>
      <c r="B48" s="205">
        <v>1340</v>
      </c>
      <c r="C48" s="205">
        <v>2277</v>
      </c>
      <c r="D48" s="205">
        <v>2133</v>
      </c>
      <c r="E48" s="205">
        <v>2063</v>
      </c>
      <c r="F48" s="206">
        <v>1750</v>
      </c>
    </row>
    <row r="49" spans="1:6" ht="16.5" outlineLevel="1" x14ac:dyDescent="0.45">
      <c r="A49" s="162" t="s">
        <v>216</v>
      </c>
      <c r="B49" s="187">
        <v>8.6999999999999994E-2</v>
      </c>
      <c r="C49" s="187">
        <v>0.121</v>
      </c>
      <c r="D49" s="187">
        <v>0.11799999999999999</v>
      </c>
      <c r="E49" s="187">
        <v>0.13400000000000001</v>
      </c>
      <c r="F49" s="188">
        <v>0.14566113297166405</v>
      </c>
    </row>
    <row r="50" spans="1:6" outlineLevel="1" x14ac:dyDescent="0.45">
      <c r="A50" s="162" t="s">
        <v>217</v>
      </c>
      <c r="B50" s="216">
        <v>2.5999999999999999E-2</v>
      </c>
      <c r="C50" s="187">
        <v>0.32400000000000001</v>
      </c>
      <c r="D50" s="218">
        <v>-0.105</v>
      </c>
      <c r="E50" s="187">
        <v>0.17799999999999999</v>
      </c>
      <c r="F50" s="188">
        <v>0.39</v>
      </c>
    </row>
    <row r="51" spans="1:6" ht="16.5" outlineLevel="1" x14ac:dyDescent="0.45">
      <c r="A51" s="162" t="s">
        <v>218</v>
      </c>
      <c r="B51" s="205">
        <v>11955</v>
      </c>
      <c r="C51" s="205">
        <v>10516</v>
      </c>
      <c r="D51" s="205">
        <v>10493</v>
      </c>
      <c r="E51" s="205">
        <v>9684</v>
      </c>
      <c r="F51" s="206">
        <v>9454</v>
      </c>
    </row>
    <row r="52" spans="1:6" ht="16" outlineLevel="1" thickBot="1" x14ac:dyDescent="0.5">
      <c r="A52" s="172" t="s">
        <v>219</v>
      </c>
      <c r="B52" s="203">
        <v>29336</v>
      </c>
      <c r="C52" s="203">
        <v>32403</v>
      </c>
      <c r="D52" s="203">
        <v>28562</v>
      </c>
      <c r="E52" s="203">
        <v>29452.000000000004</v>
      </c>
      <c r="F52" s="204">
        <v>34656.525031641999</v>
      </c>
    </row>
    <row r="53" spans="1:6" outlineLevel="1" x14ac:dyDescent="0.45">
      <c r="A53" s="168" t="s">
        <v>220</v>
      </c>
      <c r="B53" s="186"/>
      <c r="C53" s="184"/>
      <c r="D53" s="184"/>
      <c r="E53" s="184"/>
      <c r="F53" s="185"/>
    </row>
    <row r="54" spans="1:6" ht="16.5" outlineLevel="1" x14ac:dyDescent="0.45">
      <c r="A54" s="189" t="s">
        <v>221</v>
      </c>
      <c r="B54" s="196">
        <v>4673</v>
      </c>
      <c r="C54" s="196">
        <v>4752</v>
      </c>
      <c r="D54" s="196">
        <v>4859</v>
      </c>
      <c r="E54" s="196">
        <v>4942</v>
      </c>
      <c r="F54" s="197">
        <v>5040</v>
      </c>
    </row>
    <row r="55" spans="1:6" ht="16.5" outlineLevel="1" x14ac:dyDescent="0.45">
      <c r="A55" s="189" t="s">
        <v>222</v>
      </c>
      <c r="B55" s="196">
        <v>63980</v>
      </c>
      <c r="C55" s="196">
        <v>64034</v>
      </c>
      <c r="D55" s="196">
        <v>63835</v>
      </c>
      <c r="E55" s="196">
        <v>63426</v>
      </c>
      <c r="F55" s="197">
        <v>63343</v>
      </c>
    </row>
    <row r="56" spans="1:6" outlineLevel="1" x14ac:dyDescent="0.45">
      <c r="A56" s="189" t="s">
        <v>223</v>
      </c>
      <c r="B56" s="196">
        <v>367321</v>
      </c>
      <c r="C56" s="196">
        <v>354744</v>
      </c>
      <c r="D56" s="196">
        <v>336926</v>
      </c>
      <c r="E56" s="196">
        <v>335392</v>
      </c>
      <c r="F56" s="197">
        <v>341108</v>
      </c>
    </row>
    <row r="57" spans="1:6" ht="16" outlineLevel="1" thickBot="1" x14ac:dyDescent="0.5">
      <c r="A57" s="172" t="s">
        <v>224</v>
      </c>
      <c r="B57" s="203">
        <v>242911</v>
      </c>
      <c r="C57" s="203">
        <v>231223</v>
      </c>
      <c r="D57" s="203">
        <v>222306</v>
      </c>
      <c r="E57" s="203">
        <v>223636</v>
      </c>
      <c r="F57" s="204">
        <v>229140</v>
      </c>
    </row>
    <row r="58" spans="1:6" ht="16.5" outlineLevel="1" x14ac:dyDescent="0.45">
      <c r="A58" s="193" t="s">
        <v>225</v>
      </c>
      <c r="B58" s="190"/>
      <c r="C58" s="191"/>
      <c r="D58" s="191"/>
      <c r="E58" s="191"/>
      <c r="F58" s="192"/>
    </row>
    <row r="59" spans="1:6" ht="16.5" outlineLevel="1" x14ac:dyDescent="0.45">
      <c r="A59" s="189" t="s">
        <v>221</v>
      </c>
      <c r="B59" s="196">
        <v>4008</v>
      </c>
      <c r="C59" s="196">
        <v>4074</v>
      </c>
      <c r="D59" s="196">
        <v>4169</v>
      </c>
      <c r="E59" s="196">
        <v>4273</v>
      </c>
      <c r="F59" s="197">
        <v>4365</v>
      </c>
    </row>
    <row r="60" spans="1:6" ht="16.5" outlineLevel="1" x14ac:dyDescent="0.45">
      <c r="A60" s="189" t="s">
        <v>222</v>
      </c>
      <c r="B60" s="196">
        <v>50443</v>
      </c>
      <c r="C60" s="196">
        <v>50588</v>
      </c>
      <c r="D60" s="196">
        <v>50735</v>
      </c>
      <c r="E60" s="196">
        <v>50632</v>
      </c>
      <c r="F60" s="197">
        <v>50660</v>
      </c>
    </row>
    <row r="61" spans="1:6" outlineLevel="1" x14ac:dyDescent="0.45">
      <c r="A61" s="189" t="s">
        <v>224</v>
      </c>
      <c r="B61" s="196">
        <v>214470</v>
      </c>
      <c r="C61" s="196">
        <v>204974</v>
      </c>
      <c r="D61" s="196">
        <v>196911</v>
      </c>
      <c r="E61" s="196">
        <v>203107</v>
      </c>
      <c r="F61" s="197">
        <v>208650</v>
      </c>
    </row>
    <row r="62" spans="1:6" outlineLevel="1" x14ac:dyDescent="0.45">
      <c r="A62" s="189" t="s">
        <v>226</v>
      </c>
      <c r="B62" s="196">
        <v>227761</v>
      </c>
      <c r="C62" s="196">
        <v>243855</v>
      </c>
      <c r="D62" s="196">
        <v>267765</v>
      </c>
      <c r="E62" s="196">
        <v>281403.39820882585</v>
      </c>
      <c r="F62" s="197">
        <v>284926.91109513538</v>
      </c>
    </row>
    <row r="63" spans="1:6" ht="17" outlineLevel="1" thickBot="1" x14ac:dyDescent="0.5">
      <c r="A63" s="172" t="s">
        <v>243</v>
      </c>
      <c r="B63" s="194">
        <v>18.63</v>
      </c>
      <c r="C63" s="194">
        <v>19.03</v>
      </c>
      <c r="D63" s="194">
        <v>19.88</v>
      </c>
      <c r="E63" s="194">
        <v>21.708299403235412</v>
      </c>
      <c r="F63" s="195">
        <v>22.567493698563577</v>
      </c>
    </row>
    <row r="65" spans="1:6" x14ac:dyDescent="0.45">
      <c r="A65" s="198" t="s">
        <v>237</v>
      </c>
      <c r="B65" s="201"/>
      <c r="C65" s="201"/>
      <c r="D65" s="201"/>
      <c r="E65" s="201"/>
      <c r="F65" s="202"/>
    </row>
    <row r="66" spans="1:6" x14ac:dyDescent="0.45">
      <c r="A66" s="198" t="s">
        <v>244</v>
      </c>
      <c r="B66" s="201"/>
      <c r="C66" s="201"/>
      <c r="D66" s="201"/>
      <c r="E66" s="201"/>
      <c r="F66" s="202"/>
    </row>
    <row r="67" spans="1:6" ht="16" customHeight="1" x14ac:dyDescent="0.45">
      <c r="A67" s="228" t="s">
        <v>245</v>
      </c>
      <c r="B67" s="228"/>
      <c r="C67" s="228"/>
      <c r="D67" s="228"/>
      <c r="E67" s="228"/>
      <c r="F67" s="228"/>
    </row>
    <row r="68" spans="1:6" x14ac:dyDescent="0.45">
      <c r="A68" s="200" t="s">
        <v>238</v>
      </c>
      <c r="B68" s="201"/>
      <c r="C68" s="201"/>
      <c r="D68" s="201"/>
      <c r="E68" s="201"/>
      <c r="F68" s="202"/>
    </row>
    <row r="69" spans="1:6" x14ac:dyDescent="0.45">
      <c r="A69" s="198" t="s">
        <v>239</v>
      </c>
      <c r="B69" s="201"/>
      <c r="C69" s="201"/>
      <c r="D69" s="201"/>
      <c r="E69" s="201"/>
      <c r="F69" s="202"/>
    </row>
    <row r="70" spans="1:6" ht="24" customHeight="1" x14ac:dyDescent="0.45">
      <c r="A70" s="228" t="s">
        <v>246</v>
      </c>
      <c r="B70" s="228"/>
      <c r="C70" s="228"/>
      <c r="D70" s="228"/>
      <c r="E70" s="228"/>
      <c r="F70" s="228"/>
    </row>
    <row r="71" spans="1:6" x14ac:dyDescent="0.45">
      <c r="A71" s="200" t="s">
        <v>240</v>
      </c>
      <c r="B71" s="201"/>
      <c r="C71" s="201"/>
      <c r="D71" s="201"/>
      <c r="E71" s="201"/>
      <c r="F71" s="202"/>
    </row>
    <row r="72" spans="1:6" x14ac:dyDescent="0.45">
      <c r="A72" s="200" t="s">
        <v>241</v>
      </c>
      <c r="B72" s="201"/>
      <c r="C72" s="201"/>
      <c r="D72" s="201"/>
      <c r="E72" s="201"/>
      <c r="F72" s="202"/>
    </row>
    <row r="73" spans="1:6" x14ac:dyDescent="0.45">
      <c r="A73" s="200" t="s">
        <v>242</v>
      </c>
      <c r="B73" s="201"/>
      <c r="C73" s="201"/>
      <c r="D73" s="201"/>
      <c r="E73" s="201"/>
      <c r="F73" s="202"/>
    </row>
    <row r="74" spans="1:6" x14ac:dyDescent="0.45">
      <c r="A74" s="199"/>
    </row>
  </sheetData>
  <mergeCells count="3">
    <mergeCell ref="A3:F6"/>
    <mergeCell ref="A67:F67"/>
    <mergeCell ref="A70:F70"/>
  </mergeCells>
  <pageMargins left="0.7" right="0.7" top="0.75" bottom="0.75" header="0.3" footer="0.3"/>
  <pageSetup paperSize="9"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Income Statement</vt:lpstr>
      <vt:lpstr>Comprehensive Income Statement</vt:lpstr>
      <vt:lpstr>Group Balance Sheet</vt:lpstr>
      <vt:lpstr>Statement of Changes in Equity</vt:lpstr>
      <vt:lpstr>Group Cashflow</vt:lpstr>
      <vt:lpstr>5 year record</vt:lpstr>
      <vt:lpstr>FrontARA_AdjOpProfit_CY</vt:lpstr>
      <vt:lpstr>FrontARA_AdjOpProfit_PY</vt:lpstr>
      <vt:lpstr>FrontARA_StatOpProfit_CY</vt:lpstr>
      <vt:lpstr>FrontARA_StatOpProfit_PY</vt:lpstr>
      <vt:lpstr>FrontARA_StatPBT_CY</vt:lpstr>
      <vt:lpstr>FrontARA_StatPBT_PY</vt:lpstr>
      <vt:lpstr>GRP_PST_GroupBalanceSheet_T_CYPY</vt:lpstr>
      <vt:lpstr>GRP_PST_GroupCashFlowStatement_T_CYPY</vt:lpstr>
      <vt:lpstr>GRP_PST_Groupincomestatement_EPStable_T_CYPY</vt:lpstr>
      <vt:lpstr>GRP_PST_Groupincomestatement_T_CYPY</vt:lpstr>
      <vt:lpstr>GRP_PST_GroupSOCI_T_CYPY</vt:lpstr>
      <vt:lpstr>GRP_PST_GroupSOCIE_T_CY</vt:lpstr>
      <vt:lpstr>GRP_PST_GroupSOCIE_T_PY</vt:lpstr>
      <vt:lpstr>'Comprehensive Income Statement'!Print_Area</vt:lpstr>
      <vt:lpstr>'Group Cashflow'!Print_Area</vt:lpstr>
      <vt:lpstr>'Income Statement'!Print_Area</vt:lpstr>
      <vt:lpstr>'Statement of Changes in Equity'!Print_Area</vt:lpstr>
      <vt:lpstr>YR5_5yearSummary_T_CYPY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Sookhlal, Ferhad</dc:creator>
  <cp:lastModifiedBy>Sookhlal, Ferhad</cp:lastModifiedBy>
  <dcterms:created xsi:type="dcterms:W3CDTF">2025-04-25T12:58:05Z</dcterms:created>
  <dcterms:modified xsi:type="dcterms:W3CDTF">2025-04-28T13:09:53Z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a3bcc5-af7f-4e3c-8d4c-726a9a6f8de8_Enabled">
    <vt:lpwstr>true</vt:lpwstr>
  </property>
  <property fmtid="{D5CDD505-2E9C-101B-9397-08002B2CF9AE}" pid="3" name="MSIP_Label_bfa3bcc5-af7f-4e3c-8d4c-726a9a6f8de8_SetDate">
    <vt:lpwstr>2025-04-25T13:06:05Z</vt:lpwstr>
  </property>
  <property fmtid="{D5CDD505-2E9C-101B-9397-08002B2CF9AE}" pid="4" name="MSIP_Label_bfa3bcc5-af7f-4e3c-8d4c-726a9a6f8de8_Method">
    <vt:lpwstr>Standard</vt:lpwstr>
  </property>
  <property fmtid="{D5CDD505-2E9C-101B-9397-08002B2CF9AE}" pid="5" name="MSIP_Label_bfa3bcc5-af7f-4e3c-8d4c-726a9a6f8de8_Name">
    <vt:lpwstr>bfa3bcc5-af7f-4e3c-8d4c-726a9a6f8de8</vt:lpwstr>
  </property>
  <property fmtid="{D5CDD505-2E9C-101B-9397-08002B2CF9AE}" pid="6" name="MSIP_Label_bfa3bcc5-af7f-4e3c-8d4c-726a9a6f8de8_SiteId">
    <vt:lpwstr>3928808b-8a46-426b-8f87-051a36bb2f91</vt:lpwstr>
  </property>
  <property fmtid="{D5CDD505-2E9C-101B-9397-08002B2CF9AE}" pid="7" name="MSIP_Label_bfa3bcc5-af7f-4e3c-8d4c-726a9a6f8de8_ActionId">
    <vt:lpwstr>a19ae095-2002-4233-80f4-eece085c009d</vt:lpwstr>
  </property>
  <property fmtid="{D5CDD505-2E9C-101B-9397-08002B2CF9AE}" pid="8" name="MSIP_Label_bfa3bcc5-af7f-4e3c-8d4c-726a9a6f8de8_ContentBits">
    <vt:lpwstr>0</vt:lpwstr>
  </property>
</Properties>
</file>